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windowHeight="15840" windowWidth="254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44525"/>
</workbook>
</file>

<file path=xl/calcChain.xml><?xml version="1.0" encoding="utf-8"?>
<calcChain xmlns="http://schemas.openxmlformats.org/spreadsheetml/2006/main">
  <c i="1" l="1" r="F23"/>
  <c i="6" l="1" r="E18"/>
  <c i="5" r="E30"/>
  <c i="1" l="1" r="G22"/>
  <c i="1" r="G23" s="1"/>
  <c i="7" r="O2"/>
  <c i="7" r="E11" s="1"/>
  <c i="1" r="D24" s="1"/>
  <c i="1" r="H22"/>
  <c i="1" r="H23" s="1"/>
  <c i="4" r="E17"/>
  <c i="1" r="F22" s="1"/>
  <c i="3" r="E22"/>
  <c i="1" r="E22" s="1"/>
  <c i="1" r="E23" s="1"/>
  <c i="2" r="E19"/>
  <c i="1" r="D22" s="1"/>
  <c i="1" r="D23" s="1"/>
  <c i="7" r="D11"/>
  <c i="6" r="D18"/>
  <c i="5" r="D30"/>
  <c i="4" r="D17"/>
  <c i="3" r="D22"/>
  <c i="2" r="D19"/>
  <c i="1" l="1" r="D26"/>
  <c i="1" r="D27" s="1"/>
</calcChain>
</file>

<file path=xl/sharedStrings.xml><?xml version="1.0" encoding="utf-8"?>
<sst xmlns="http://schemas.openxmlformats.org/spreadsheetml/2006/main" count="481" uniqueCount="288">
  <si>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</si>
  <si>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</si>
  <si>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</si>
  <si>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</si>
  <si>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</si>
  <si>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</si>
  <si>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</si>
  <si>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</si>
  <si>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</si>
  <si>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</si>
  <si>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</si>
  <si>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</si>
  <si>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</si>
  <si>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</si>
  <si>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</si>
  <si>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</si>
  <si>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</si>
  <si>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</si>
  <si>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</si>
  <si>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</si>
  <si>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</si>
  <si>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</si>
  <si>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</si>
  <si>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</si>
  <si>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</si>
  <si>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</si>
  <si>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</si>
  <si>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</si>
  <si>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</si>
  <si>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</si>
  <si>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</si>
  <si>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</si>
  <si>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</si>
  <si>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</si>
  <si>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</si>
  <si>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</si>
  <si>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</si>
  <si>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</si>
  <si>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</si>
  <si>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</si>
  <si>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</si>
  <si>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</si>
  <si>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</si>
  <si>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</si>
  <si>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</si>
  <si>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</si>
  <si>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</si>
  <si>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</si>
  <si>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</si>
  <si>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</si>
  <si>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</si>
  <si>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</si>
  <si>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</si>
  <si>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</si>
  <si>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</si>
  <si>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</si>
  <si>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</si>
  <si>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</si>
  <si>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</si>
  <si>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</si>
  <si>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</si>
  <si>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</si>
  <si>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</si>
  <si>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</si>
  <si>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</si>
  <si>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</si>
  <si>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</si>
  <si>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</si>
  <si>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</si>
  <si>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</si>
  <si>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</si>
  <si>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</si>
  <si>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</si>
  <si>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</si>
  <si>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</si>
  <si>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</si>
  <si>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</si>
  <si>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</si>
  <si>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</si>
  <si>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</si>
  <si>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</si>
  <si>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主要功能房间的室内噪声级和隔声性能应符合下列规定：</t>
    </r>
    <r>
      <rPr>
        <sz val="10"/>
        <color theme="1"/>
        <rFont val="Times New Roman"/>
        <family val="1"/>
      </rPr>
      <t>1</t>
    </r>
    <r>
      <rPr>
        <sz val="10"/>
        <color theme="1"/>
        <rFont val="宋体"/>
        <family val="3"/>
        <charset val="134"/>
      </rPr>
      <t>室内噪声级应满足现行国家标准《民用建筑隔声设计规范》</t>
    </r>
    <r>
      <rPr>
        <sz val="10"/>
        <color theme="1"/>
        <rFont val="Times New Roman"/>
        <family val="1"/>
      </rPr>
      <t>GB50118</t>
    </r>
    <r>
      <rPr>
        <sz val="10"/>
        <color theme="1"/>
        <rFont val="宋体"/>
        <family val="3"/>
        <charset val="134"/>
      </rPr>
      <t>中的低限要求；</t>
    </r>
    <r>
      <rPr>
        <sz val="10"/>
        <color theme="1"/>
        <rFont val="Times New Roman"/>
        <family val="1"/>
      </rPr>
      <t>2</t>
    </r>
    <r>
      <rPr>
        <sz val="10"/>
        <color theme="1"/>
        <rFont val="宋体"/>
        <family val="3"/>
        <charset val="134"/>
      </rPr>
      <t>外墙、隔墙、楼板和门窗的隔声性能应满足现行国家标准《民用建筑隔声设计规范》</t>
    </r>
    <r>
      <rPr>
        <sz val="10"/>
        <color theme="1"/>
        <rFont val="Times New Roman"/>
        <family val="1"/>
      </rPr>
      <t>GB50118</t>
    </r>
    <r>
      <rPr>
        <sz val="10"/>
        <color theme="1"/>
        <rFont val="宋体"/>
        <family val="3"/>
        <charset val="134"/>
      </rPr>
      <t>中的低限要求。</t>
    </r>
  </si>
  <si>
    <r>
      <t>建筑照明应符合下列规定：</t>
    </r>
    <r>
      <rPr>
        <sz val="10"/>
        <color theme="1"/>
        <rFont val="Times New Roman"/>
        <family val="1"/>
      </rPr>
      <t>1</t>
    </r>
    <r>
      <rPr>
        <sz val="10"/>
        <color theme="1"/>
        <rFont val="宋体"/>
        <family val="3"/>
        <charset val="134"/>
      </rPr>
      <t>照明数量和质量应符合现行国家标准《建筑照明设计标准》</t>
    </r>
    <r>
      <rPr>
        <sz val="10"/>
        <color theme="1"/>
        <rFont val="Times New Roman"/>
        <family val="1"/>
      </rPr>
      <t>GB50034</t>
    </r>
    <r>
      <rPr>
        <sz val="10"/>
        <color theme="1"/>
        <rFont val="宋体"/>
        <family val="3"/>
        <charset val="134"/>
      </rPr>
      <t>的规定；</t>
    </r>
    <r>
      <rPr>
        <sz val="10"/>
        <color theme="1"/>
        <rFont val="Times New Roman"/>
        <family val="1"/>
      </rPr>
      <t>2</t>
    </r>
    <r>
      <rPr>
        <sz val="10"/>
        <color theme="1"/>
        <rFont val="宋体"/>
        <family val="3"/>
        <charset val="134"/>
      </rPr>
      <t>人员长期停留的场所应采用符合现行国家标准《灯和灯系统的光生物安全性》</t>
    </r>
    <r>
      <rPr>
        <sz val="10"/>
        <color theme="1"/>
        <rFont val="Times New Roman"/>
        <family val="1"/>
      </rPr>
      <t>GBT20145</t>
    </r>
    <r>
      <rPr>
        <sz val="10"/>
        <color theme="1"/>
        <rFont val="宋体"/>
        <family val="3"/>
        <charset val="134"/>
      </rPr>
      <t>规定的无危险类照明产品；</t>
    </r>
    <r>
      <rPr>
        <sz val="10"/>
        <color theme="1"/>
        <rFont val="Times New Roman"/>
        <family val="1"/>
      </rPr>
      <t>3</t>
    </r>
    <r>
      <rPr>
        <sz val="10"/>
        <color theme="1"/>
        <rFont val="宋体"/>
        <family val="3"/>
        <charset val="134"/>
      </rPr>
      <t>选用</t>
    </r>
    <r>
      <rPr>
        <sz val="10"/>
        <color theme="1"/>
        <rFont val="Times New Roman"/>
        <family val="1"/>
      </rPr>
      <t>LED</t>
    </r>
    <r>
      <rPr>
        <sz val="10"/>
        <color theme="1"/>
        <rFont val="宋体"/>
        <family val="3"/>
        <charset val="134"/>
      </rPr>
      <t>照明产品的光输出波形的波动深度应满足现行国家标准《</t>
    </r>
    <r>
      <rPr>
        <sz val="10"/>
        <color theme="1"/>
        <rFont val="Times New Roman"/>
        <family val="1"/>
      </rPr>
      <t>LED</t>
    </r>
    <r>
      <rPr>
        <sz val="10"/>
        <color theme="1"/>
        <rFont val="宋体"/>
        <family val="3"/>
        <charset val="134"/>
      </rPr>
      <t>室内照明应用技术要求》</t>
    </r>
    <r>
      <rPr>
        <sz val="10"/>
        <color theme="1"/>
        <rFont val="Times New Roman"/>
        <family val="1"/>
      </rPr>
      <t>GBT31831</t>
    </r>
    <r>
      <rPr>
        <sz val="10"/>
        <color theme="1"/>
        <rFont val="宋体"/>
        <family val="3"/>
        <charset val="134"/>
      </rPr>
      <t>的规定。</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</si>
  <si>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</si>
  <si>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r>
      <t>围护结构热工性能应符合下列规定：</t>
    </r>
    <r>
      <rPr>
        <sz val="10"/>
        <color theme="1"/>
        <rFont val="Times New Roman"/>
        <family val="1"/>
      </rPr>
      <t>1</t>
    </r>
    <r>
      <rPr>
        <sz val="10"/>
        <color theme="1"/>
        <rFont val="宋体"/>
        <family val="3"/>
        <charset val="134"/>
      </rPr>
      <t>在室内设计温、湿度条件下，建筑非透光围护结构内表面不得结露；</t>
    </r>
    <r>
      <rPr>
        <sz val="10"/>
        <color theme="1"/>
        <rFont val="Times New Roman"/>
        <family val="1"/>
      </rPr>
      <t>2</t>
    </r>
    <r>
      <rPr>
        <sz val="10"/>
        <color theme="1"/>
        <rFont val="宋体"/>
        <family val="3"/>
        <charset val="134"/>
      </rPr>
      <t>供暖建筑的屋面、外墙内部不应产生冷凝；</t>
    </r>
    <r>
      <rPr>
        <sz val="10"/>
        <color theme="1"/>
        <rFont val="Times New Roman"/>
        <family val="1"/>
      </rPr>
      <t>3</t>
    </r>
    <r>
      <rPr>
        <sz val="10"/>
        <color theme="1"/>
        <rFont val="宋体"/>
        <family val="3"/>
        <charset val="134"/>
      </rPr>
      <t>屋顶和外墙隔热性能应满足现行国家标准《民用建筑热工设计规范》</t>
    </r>
    <r>
      <rPr>
        <sz val="10"/>
        <color theme="1"/>
        <rFont val="Times New Roman"/>
        <family val="1"/>
      </rPr>
      <t>GB50176</t>
    </r>
    <r>
      <rPr>
        <sz val="10"/>
        <color theme="1"/>
        <rFont val="宋体"/>
        <family val="3"/>
        <charset val="134"/>
      </rPr>
      <t>的要求。</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</si>
  <si>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</si>
  <si>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</si>
  <si>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</si>
  <si>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</si>
  <si>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</si>
  <si>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</si>
  <si>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</si>
  <si>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</si>
  <si>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</si>
  <si>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</si>
  <si>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</si>
  <si>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</si>
  <si>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</si>
  <si>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</si>
  <si>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</si>
  <si>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</si>
  <si>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</si>
  <si>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</si>
  <si>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</si>
  <si>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</si>
  <si>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</si>
  <si>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</si>
  <si>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</si>
  <si>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</si>
  <si>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</si>
  <si>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</si>
  <si>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</si>
  <si>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</si>
  <si>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</si>
  <si>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</si>
  <si>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</si>
  <si>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</si>
  <si>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</si>
  <si>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</si>
  <si>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</si>
  <si>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</si>
  <si>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</si>
  <si>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</si>
  <si>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</si>
  <si>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</si>
  <si>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</si>
  <si>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</si>
  <si>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</si>
  <si>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</si>
  <si>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</si>
  <si>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</si>
  <si>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</si>
  <si>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</si>
  <si>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</si>
  <si>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</si>
  <si>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</si>
  <si>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</si>
  <si>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</si>
  <si>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</si>
  <si>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</si>
  <si>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</si>
  <si>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</si>
  <si>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7.1.1</t>
    <phoneticPr fontId="4" type="noConversion"/>
  </si>
  <si>
    <t>7.1.2</t>
  </si>
  <si>
    <t>7.1.3</t>
  </si>
  <si>
    <t>7.1.4</t>
  </si>
  <si>
    <t>7.1.5</t>
  </si>
  <si>
    <t>7.1.6</t>
  </si>
  <si>
    <t>7.1.7</t>
  </si>
  <si>
    <t>7.1.8</t>
  </si>
  <si>
    <t>7.1.9</t>
  </si>
  <si>
    <t>7.1.10</t>
  </si>
  <si>
    <t>7.2.1</t>
    <phoneticPr fontId="4" type="noConversion"/>
  </si>
  <si>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</si>
  <si>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</si>
  <si>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</si>
  <si>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</si>
  <si>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</si>
  <si>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</si>
  <si>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</si>
  <si>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</si>
  <si>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</si>
  <si>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</si>
  <si>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</si>
  <si>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</si>
  <si>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</si>
  <si>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</si>
  <si>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</si>
  <si>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</si>
  <si>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</si>
  <si>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</si>
  <si>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</si>
  <si>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</si>
  <si>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</si>
  <si>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</si>
  <si>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</si>
  <si>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</si>
  <si>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</si>
  <si>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</si>
  <si>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</si>
  <si>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</si>
  <si>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</si>
  <si>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</si>
  <si>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</si>
  <si>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</si>
  <si>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</si>
  <si>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</si>
  <si>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</si>
  <si>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</si>
  <si>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</si>
  <si>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</si>
  <si>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</si>
  <si>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t>应采取措施降低部分负荷、部分空间使用下的供暖、空调系统能耗。</t>
    <phoneticPr fontId="4" type="noConversion"/>
  </si>
  <si>
    <r>
      <t>主要功能房间的照明功率密度值不应高于现行国家标准《建筑照明设计标准》</t>
    </r>
    <r>
      <rPr>
        <sz val="10"/>
        <color rgb="FF000000"/>
        <rFont val="Times New Roman"/>
        <family val="1"/>
      </rPr>
      <t>GB 50034</t>
    </r>
    <r>
      <rPr>
        <sz val="10"/>
        <color rgb="FF000000"/>
        <rFont val="宋体"/>
        <family val="3"/>
        <charset val="134"/>
      </rPr>
      <t>规定的现行值；公共区域的照明系统应采用分区、定时、感应等节能控制；采光区域的照明控制应独立于其他区域的照明控制。</t>
    </r>
  </si>
  <si>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</si>
  <si>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供暖空调系统的冷、热源机组能效均优于现行国家标准《公共建筑节能设计标准》</t>
    </r>
    <r>
      <rPr>
        <sz val="10"/>
        <color theme="1"/>
        <rFont val="Times New Roman"/>
        <family val="1"/>
      </rPr>
      <t>GB 50189</t>
    </r>
    <r>
      <rPr>
        <sz val="10"/>
        <color theme="1"/>
        <rFont val="宋体"/>
        <family val="3"/>
        <charset val="134"/>
      </rPr>
      <t>的规定以及现行有关国家标准能效限定值的要求</t>
    </r>
    <r>
      <rPr>
        <sz val="10"/>
        <color rgb="FF000000"/>
        <rFont val="宋体"/>
        <family val="3"/>
        <charset val="134"/>
      </rPr>
      <t>。</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</si>
  <si>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</si>
  <si>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</si>
  <si>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节地与土地利用</t>
    <phoneticPr fontId="4" type="noConversion"/>
  </si>
  <si>
    <t>节能与能源利用</t>
    <phoneticPr fontId="4" type="noConversion"/>
  </si>
  <si>
    <t>节水与水资源利用</t>
    <phoneticPr fontId="4" type="noConversion"/>
  </si>
  <si>
    <t>节材与绿色建材</t>
    <phoneticPr fontId="4" type="noConversion"/>
  </si>
  <si>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</si>
  <si>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</si>
  <si>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</si>
  <si>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</si>
  <si>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</si>
  <si>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</si>
  <si>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</si>
  <si>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</si>
  <si>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</si>
  <si>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</si>
  <si>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</si>
  <si>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</si>
  <si>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</si>
  <si>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</si>
  <si>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</si>
  <si>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</si>
  <si>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</si>
  <si>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</si>
  <si>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</si>
  <si>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</si>
  <si>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</si>
  <si>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</si>
  <si>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</si>
  <si>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</si>
  <si>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</si>
  <si>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</si>
  <si>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</si>
  <si>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</si>
  <si>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</si>
  <si>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建筑及照明设计避免产生光污染。</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</si>
  <si>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</si>
  <si>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</si>
  <si>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</si>
  <si>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</si>
  <si>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9.2.1</t>
    <phoneticPr fontId="4" type="noConversion"/>
  </si>
  <si>
    <t>9.2.2</t>
  </si>
  <si>
    <t>9.2.3</t>
  </si>
  <si>
    <t>9.2.4</t>
  </si>
  <si>
    <t>9.2.5</t>
  </si>
  <si>
    <t>9.2.6</t>
  </si>
  <si>
    <t>9.2.7</t>
  </si>
  <si>
    <t>9.2.9</t>
  </si>
  <si>
    <t>9.2.10</t>
  </si>
  <si>
    <t>采取措施进一步降低建筑供暖空调系统的能耗。</t>
  </si>
  <si>
    <t>采用适宜地区特色的建筑风貌设计，因地制宜传承地域建筑文化。</t>
  </si>
  <si>
    <t>合理选用废弃场地进行建设，或充分利尚可使用的旧建筑。</t>
  </si>
  <si>
    <t>采用符合工业化建造要求的结构体系与建筑构件。</t>
  </si>
  <si>
    <t>进行建筑碳排放计算分析，采取措施降低单位面积碳排放强度。</t>
  </si>
  <si>
    <t>采用建设工程质量潜在缺陷保险产品。</t>
  </si>
  <si>
    <t>采取节约资源、保护生态环境、保障安全健康、智慧友好运行、传承历史文化等其他创新，并有明显效益。</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</si>
  <si>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</si>
  <si>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</si>
  <si>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加分项</t>
    <phoneticPr fontId="4" type="noConversion"/>
  </si>
  <si>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</si>
  <si>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</si>
  <si>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</si>
  <si>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</si>
  <si>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</si>
  <si>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</si>
  <si>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</si>
  <si>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</si>
  <si>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</si>
  <si>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</si>
  <si>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</si>
  <si>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</si>
  <si>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</si>
  <si>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</si>
  <si>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</si>
  <si>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严寒和寒冷地区住宅建筑外窗传热系数降低比</t>
  </si>
  <si>
    <t>节水器具用水效率等级</t>
  </si>
  <si>
    <t>2级</t>
  </si>
  <si>
    <t>5.2.1</t>
  </si>
  <si>
    <t>室内主要空气污染物浓度降低比例</t>
  </si>
  <si>
    <t>住宅建筑隔声性能</t>
  </si>
  <si>
    <t>室外与卧室之间、分户墙（楼板）两侧卧室之间的空气隔声性能以及卧室楼板的撞击声隔声性能达到高要求标准限值</t>
  </si>
  <si>
    <t>外窗气密性能符合国家现行相关节能设计标准的规定，且外窗洞口与外窗本体的结合部位应严密</t>
  </si>
  <si>
    <t>围护结构提高20%或负荷降低15%</t>
  </si>
  <si>
    <t>性能提高27.84%</t>
  </si>
  <si>
    <t>20%</t>
  </si>
  <si>
    <t>降低比例29%</t>
  </si>
  <si>
    <t>最高等级2级</t>
  </si>
  <si>
    <t>降低比例35%</t>
  </si>
  <si>
    <t>达到高要求标准限值</t>
  </si>
  <si>
    <t>符合国家和京津冀现行相关节能设计标准的规定，且外窗洞口与外窗本体的结合部位应严密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</si>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</sst>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4"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sz val="10"/>
      <color rgb="FF000000"/>
      <name val="Times New Roman"/>
      <family val="1"/>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46">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Font="1" borderId="0" fillId="0" fontId="13"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vertical="top" wrapText="1"/>
    </xf>
    <xf applyAlignment="1" applyBorder="1" applyFill="1" applyFont="1" borderId="1" fillId="2" fontId="1"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F23" sqref="F23"/>
    </sheetView>
  </sheetViews>
  <sheetFormatPr defaultColWidth="8.875" defaultRowHeight="13.5" x14ac:dyDescent="0.15"/>
  <cols>
    <col min="3" max="3" customWidth="true" width="13.75" collapsed="false"/>
    <col min="4" max="8" customWidth="true" width="12.75" collapsed="false"/>
  </cols>
  <sheetData>
    <row r="2" spans="1:31" x14ac:dyDescent="0.15">
      <c r="A2" s="24" t="s">
        <v>259</v>
      </c>
      <c r="B2" s="24"/>
    </row>
    <row ht="14.25" r="3" spans="1:31" x14ac:dyDescent="0.15">
      <c r="A3" s="21">
        <v>1</v>
      </c>
      <c r="B3" s="22" t="s">
        <v>260</v>
      </c>
      <c r="C3" s="22"/>
      <c r="D3" s="22"/>
      <c r="E3" s="22"/>
      <c r="F3" s="22" t="s">
        <v>269</v>
      </c>
    </row>
    <row ht="14.25" r="4" spans="1:31" x14ac:dyDescent="0.15">
      <c r="A4" s="21">
        <v>2</v>
      </c>
      <c r="B4" s="22" t="s">
        <v>261</v>
      </c>
      <c r="C4" s="22"/>
      <c r="D4" s="22"/>
      <c r="E4" s="22"/>
      <c r="F4" s="22" t="s">
        <v>269</v>
      </c>
    </row>
    <row ht="14.25" r="5" spans="1:31" x14ac:dyDescent="0.15">
      <c r="A5" s="21">
        <v>3</v>
      </c>
      <c r="B5" s="22" t="s">
        <v>262</v>
      </c>
      <c r="C5" s="22"/>
      <c r="D5" s="22"/>
      <c r="E5" s="22"/>
      <c r="F5" s="22"/>
    </row>
    <row ht="14.25" r="6" spans="1:31" x14ac:dyDescent="0.15">
      <c r="A6" s="21"/>
      <c r="B6" s="22"/>
      <c r="C6" s="22"/>
      <c r="D6" s="22"/>
      <c r="E6" s="22"/>
      <c r="F6" s="22"/>
    </row>
    <row ht="14.25" r="7" spans="1:31" x14ac:dyDescent="0.15">
      <c r="A7" s="29" t="s">
        <v>263</v>
      </c>
      <c r="B7" s="29"/>
      <c r="C7" s="29"/>
      <c r="D7" s="29"/>
      <c r="E7" s="29"/>
      <c r="F7" s="29"/>
      <c r="G7" s="29" t="s">
        <v>287</v>
      </c>
      <c r="H7" s="29"/>
      <c r="I7" s="29"/>
      <c r="J7" s="18" t="s">
        <v>265</v>
      </c>
      <c r="K7" s="18" t="s">
        <v>3</v>
      </c>
      <c r="U7" s="20"/>
      <c r="AE7" s="20"/>
    </row>
    <row ht="14.25" r="8" spans="1:31" x14ac:dyDescent="0.15">
      <c r="A8" s="26" t="s">
        <v>155</v>
      </c>
      <c r="B8" s="25" t="s">
        <v>266</v>
      </c>
      <c r="C8" s="25"/>
      <c r="D8" s="25"/>
      <c r="E8" s="25"/>
      <c r="F8" s="25"/>
      <c r="G8" s="26" t="s">
        <v>278</v>
      </c>
      <c r="H8" s="26"/>
      <c r="I8" s="26"/>
      <c r="J8" s="19" t="s">
        <v>279</v>
      </c>
      <c r="K8" s="19" t="s">
        <v>269</v>
      </c>
      <c r="U8" s="20"/>
      <c r="AE8" s="20"/>
    </row>
    <row ht="14.25" r="9" spans="1:31" x14ac:dyDescent="0.15">
      <c r="A9" s="26"/>
      <c r="B9" s="25" t="s">
        <v>270</v>
      </c>
      <c r="C9" s="25"/>
      <c r="D9" s="25"/>
      <c r="E9" s="25"/>
      <c r="F9" s="25"/>
      <c r="G9" s="27" t="s">
        <v>280</v>
      </c>
      <c r="H9" s="27"/>
      <c r="I9" s="27"/>
      <c r="J9" s="19" t="s">
        <v>281</v>
      </c>
      <c r="K9" s="19" t="s">
        <v>269</v>
      </c>
      <c r="U9" s="20"/>
      <c r="AE9" s="20"/>
    </row>
    <row ht="14.25" r="10" spans="1:31" x14ac:dyDescent="0.15">
      <c r="A10" s="19" t="s">
        <v>161</v>
      </c>
      <c r="B10" s="25" t="s">
        <v>271</v>
      </c>
      <c r="C10" s="25"/>
      <c r="D10" s="25"/>
      <c r="E10" s="25"/>
      <c r="F10" s="25"/>
      <c r="G10" s="26" t="s">
        <v>272</v>
      </c>
      <c r="H10" s="26"/>
      <c r="I10" s="26"/>
      <c r="J10" s="19" t="s">
        <v>282</v>
      </c>
      <c r="K10" s="19" t="s">
        <v>269</v>
      </c>
      <c r="U10" s="20"/>
      <c r="AE10" s="20"/>
    </row>
    <row ht="14.25" r="11" spans="1:31" x14ac:dyDescent="0.15">
      <c r="A11" s="19" t="s">
        <v>273</v>
      </c>
      <c r="B11" s="25" t="s">
        <v>274</v>
      </c>
      <c r="C11" s="25"/>
      <c r="D11" s="25"/>
      <c r="E11" s="25"/>
      <c r="F11" s="25"/>
      <c r="G11" s="27" t="s">
        <v>280</v>
      </c>
      <c r="H11" s="27"/>
      <c r="I11" s="27"/>
      <c r="J11" s="19" t="s">
        <v>283</v>
      </c>
      <c r="K11" s="19" t="s">
        <v>269</v>
      </c>
      <c r="U11" s="20"/>
      <c r="AE11" s="20"/>
    </row>
    <row customHeight="1" ht="50.1" r="12" spans="1:31" x14ac:dyDescent="0.15">
      <c r="A12" s="19" t="s">
        <v>91</v>
      </c>
      <c r="B12" s="25" t="s">
        <v>275</v>
      </c>
      <c r="C12" s="25"/>
      <c r="D12" s="25"/>
      <c r="E12" s="25"/>
      <c r="F12" s="25"/>
      <c r="G12" s="28" t="s">
        <v>284</v>
      </c>
      <c r="H12" s="28"/>
      <c r="I12" s="28"/>
      <c r="J12" s="19" t="s">
        <v>284</v>
      </c>
      <c r="K12" s="19" t="s">
        <v>269</v>
      </c>
    </row>
    <row ht="14.25" r="13" spans="1:31" x14ac:dyDescent="0.15">
      <c r="A13" s="19" t="s">
        <v>39</v>
      </c>
      <c r="B13" s="23" t="s">
        <v>277</v>
      </c>
      <c r="C13" s="23"/>
      <c r="D13" s="23"/>
      <c r="E13" s="23"/>
      <c r="F13" s="23"/>
      <c r="G13" s="23" t="s">
        <v>285</v>
      </c>
      <c r="H13" s="23"/>
      <c r="I13" s="23"/>
      <c r="J13" s="19" t="s">
        <v>286</v>
      </c>
      <c r="K13" s="19" t="s">
        <v>269</v>
      </c>
    </row>
    <row r="17" spans="1:8" x14ac:dyDescent="0.15">
      <c r="A17" s="24" t="s">
        <v>258</v>
      </c>
      <c r="B17" s="24"/>
    </row>
    <row customHeight="1" ht="18" r="19" spans="1:8" x14ac:dyDescent="0.15">
      <c r="A19" s="29" t="s">
        <v>0</v>
      </c>
      <c r="B19" s="29"/>
      <c r="C19" s="29"/>
      <c r="D19" s="1" t="s">
        <v>17</v>
      </c>
      <c r="E19" s="1" t="s">
        <v>18</v>
      </c>
      <c r="F19" s="1" t="s">
        <v>19</v>
      </c>
      <c r="G19" s="1" t="s">
        <v>20</v>
      </c>
      <c r="H19" s="1" t="s">
        <v>21</v>
      </c>
    </row>
    <row customHeight="1" ht="18" r="20" spans="1:8" x14ac:dyDescent="0.15">
      <c r="A20" s="29" t="s">
        <v>1</v>
      </c>
      <c r="B20" s="29"/>
      <c r="C20" s="1" t="s">
        <v>2</v>
      </c>
      <c r="D20" s="2" t="s">
        <v>3</v>
      </c>
      <c r="E20" s="2" t="s">
        <v>3</v>
      </c>
      <c r="F20" s="2" t="s">
        <v>3</v>
      </c>
      <c r="G20" s="2" t="s">
        <v>3</v>
      </c>
      <c r="H20" s="2" t="s">
        <v>3</v>
      </c>
    </row>
    <row customHeight="1" ht="18" r="21" spans="1:8" x14ac:dyDescent="0.15">
      <c r="A21" s="29" t="s">
        <v>4</v>
      </c>
      <c r="B21" s="29"/>
      <c r="C21" s="1" t="s">
        <v>5</v>
      </c>
      <c r="D21" s="2" t="s">
        <v>12</v>
      </c>
      <c r="E21" s="2" t="s">
        <v>12</v>
      </c>
      <c r="F21" s="2" t="s">
        <v>13</v>
      </c>
      <c r="G21" s="2" t="s">
        <v>14</v>
      </c>
      <c r="H21" s="2" t="s">
        <v>15</v>
      </c>
    </row>
    <row customHeight="1" ht="18" r="22" spans="1:8" x14ac:dyDescent="0.15">
      <c r="A22" s="29"/>
      <c r="B22" s="29"/>
      <c r="C22" s="1" t="s">
        <v>6</v>
      </c>
      <c r="D22" s="15" t="str">
        <f>'4安全耐久'!E19</f>
        <v>96.00 </v>
      </c>
      <c r="E22" s="15" t="str">
        <f>'5健康舒适'!E22</f>
        <v>88.00</v>
      </c>
      <c r="F22" s="15" t="str">
        <f>'6生活便利'!E17</f>
        <v>59.00</v>
      </c>
      <c r="G22" s="15" t="str">
        <f>'7资源节约'!E30</f>
        <v>163.00</v>
      </c>
      <c r="H22" s="15" t="str">
        <f>'8环境宜居'!E18</f>
        <v>85.00</v>
      </c>
    </row>
    <row customHeight="1" ht="18" r="23" spans="1:8" x14ac:dyDescent="0.15">
      <c r="A23" s="29"/>
      <c r="B23" s="29"/>
      <c r="C23" s="1" t="s">
        <v>7</v>
      </c>
      <c r="D23" s="15" t="str">
        <f>IF(D22&lt;30,"不满足30%",D22)</f>
        <v>96.00</v>
      </c>
      <c r="E23" s="16" t="str">
        <f ref="E23:H23" si="0" t="shared">IF(E22&lt;30,"不满足30%",E22)</f>
        <v>88.00</v>
      </c>
      <c r="F23" s="16" t="str">
        <f>IF(F22&lt;21,"不满足30%",F22)</f>
        <v>59.00</v>
      </c>
      <c r="G23" s="16" t="str">
        <f>IF(G22&lt;60,"不满足30%",G22)</f>
        <v>163.00</v>
      </c>
      <c r="H23" s="16" t="str">
        <f si="0" t="shared"/>
        <v>85.00 </v>
      </c>
    </row>
    <row customHeight="1" ht="18" r="24" spans="1:8" x14ac:dyDescent="0.15">
      <c r="A24" s="33" t="s">
        <v>10</v>
      </c>
      <c r="B24" s="33"/>
      <c r="C24" s="33"/>
      <c r="D24" s="30" t="str">
        <f>'9提高与创新'!E11</f>
        <v>68.00</v>
      </c>
      <c r="E24" s="30"/>
      <c r="F24" s="30"/>
      <c r="G24" s="30"/>
      <c r="H24" s="30"/>
    </row>
    <row customHeight="1" ht="18" r="25" spans="1:8" x14ac:dyDescent="0.15">
      <c r="A25" s="33" t="s">
        <v>11</v>
      </c>
      <c r="B25" s="33"/>
      <c r="C25" s="33"/>
      <c r="D25" s="26" t="s">
        <v>16</v>
      </c>
      <c r="E25" s="26"/>
      <c r="F25" s="26"/>
      <c r="G25" s="26"/>
      <c r="H25" s="26"/>
    </row>
    <row customHeight="1" ht="18" r="26" spans="1:8" x14ac:dyDescent="0.15">
      <c r="A26" s="29" t="s">
        <v>8</v>
      </c>
      <c r="B26" s="29"/>
      <c r="C26" s="29"/>
      <c r="D26" s="31" t="str">
        <f>ROUND((D24+D25+D23+E23+F23+G23+H23)/10,0)</f>
        <v>95.9</v>
      </c>
      <c r="E26" s="31"/>
      <c r="F26" s="31"/>
      <c r="G26" s="31"/>
      <c r="H26" s="31"/>
    </row>
    <row customHeight="1" ht="18" r="27" spans="1:8" x14ac:dyDescent="0.15">
      <c r="A27" s="29" t="s">
        <v>9</v>
      </c>
      <c r="B27" s="29"/>
      <c r="C27" s="29"/>
      <c r="D27" s="32" t="str">
        <f>IF(D26&lt;60,"基本级",IF(D26&lt;70,"一星级",IF(D26&lt;85,"二星级","三星级")))</f>
        <v>三星级</v>
      </c>
      <c r="E27" s="32"/>
      <c r="F27" s="32"/>
      <c r="G27" s="32"/>
      <c r="H27" s="32"/>
    </row>
  </sheetData>
  <sheetCalcPr fullCalcOnLoad="true"/>
  <mergeCells count="26">
    <mergeCell ref="A2:B2"/>
    <mergeCell ref="A7:F7"/>
    <mergeCell ref="G7:I7"/>
    <mergeCell ref="A8:A9"/>
    <mergeCell ref="B8:F8"/>
    <mergeCell ref="G8:I8"/>
    <mergeCell ref="B9:F9"/>
    <mergeCell ref="G9:I9"/>
    <mergeCell ref="A19:C19"/>
    <mergeCell ref="A20:B20"/>
    <mergeCell ref="A21:B23"/>
    <mergeCell ref="A24:C24"/>
    <mergeCell ref="A25:C25"/>
    <mergeCell ref="A26:C26"/>
    <mergeCell ref="A27:C27"/>
    <mergeCell ref="D24:H24"/>
    <mergeCell ref="D25:H25"/>
    <mergeCell ref="D26:H26"/>
    <mergeCell ref="D27:H27"/>
    <mergeCell ref="A17:B17"/>
    <mergeCell ref="B10:F10"/>
    <mergeCell ref="G10:I10"/>
    <mergeCell ref="B11:F11"/>
    <mergeCell ref="G11:I11"/>
    <mergeCell ref="B12:F12"/>
    <mergeCell ref="G12:I12"/>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E19" sqref="E19"/>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4" t="s">
        <v>43</v>
      </c>
      <c r="B2" s="6" t="s">
        <v>35</v>
      </c>
      <c r="C2" s="5" t="s">
        <v>22</v>
      </c>
      <c r="D2" s="6" t="s">
        <v>66</v>
      </c>
      <c r="E2" s="6" t="s">
        <v>269</v>
      </c>
    </row>
    <row customHeight="1" ht="30.75" r="3" spans="1:5" x14ac:dyDescent="0.15">
      <c r="A3" s="34"/>
      <c r="B3" s="6" t="s">
        <v>36</v>
      </c>
      <c r="C3" s="5" t="s">
        <v>23</v>
      </c>
      <c r="D3" s="6" t="s">
        <v>66</v>
      </c>
      <c r="E3" s="6" t="s">
        <v>269</v>
      </c>
    </row>
    <row customHeight="1" ht="30.75" r="4" spans="1:5" x14ac:dyDescent="0.15">
      <c r="A4" s="34"/>
      <c r="B4" s="6" t="s">
        <v>37</v>
      </c>
      <c r="C4" s="5" t="s">
        <v>24</v>
      </c>
      <c r="D4" s="6" t="s">
        <v>66</v>
      </c>
      <c r="E4" s="6" t="s">
        <v>269</v>
      </c>
    </row>
    <row customHeight="1" ht="18" r="5" spans="1:5" x14ac:dyDescent="0.15">
      <c r="A5" s="34"/>
      <c r="B5" s="6" t="s">
        <v>38</v>
      </c>
      <c r="C5" s="5" t="s">
        <v>25</v>
      </c>
      <c r="D5" s="6" t="s">
        <v>66</v>
      </c>
      <c r="E5" s="6" t="s">
        <v>269</v>
      </c>
    </row>
    <row customHeight="1" ht="18" r="6" spans="1:5" x14ac:dyDescent="0.15">
      <c r="A6" s="34"/>
      <c r="B6" s="6" t="s">
        <v>39</v>
      </c>
      <c r="C6" s="5" t="s">
        <v>26</v>
      </c>
      <c r="D6" s="6" t="s">
        <v>66</v>
      </c>
      <c r="E6" s="6" t="s">
        <v>269</v>
      </c>
    </row>
    <row customHeight="1" ht="18" r="7" spans="1:5" x14ac:dyDescent="0.15">
      <c r="A7" s="34"/>
      <c r="B7" s="6" t="s">
        <v>40</v>
      </c>
      <c r="C7" s="5" t="s">
        <v>27</v>
      </c>
      <c r="D7" s="6" t="s">
        <v>66</v>
      </c>
      <c r="E7" s="6" t="s">
        <v>269</v>
      </c>
    </row>
    <row customHeight="1" ht="18" r="8" spans="1:5" x14ac:dyDescent="0.15">
      <c r="A8" s="34"/>
      <c r="B8" s="6" t="s">
        <v>41</v>
      </c>
      <c r="C8" s="5" t="s">
        <v>28</v>
      </c>
      <c r="D8" s="6" t="s">
        <v>66</v>
      </c>
      <c r="E8" s="6" t="s">
        <v>269</v>
      </c>
    </row>
    <row customHeight="1" ht="18" r="9" spans="1:5" x14ac:dyDescent="0.15">
      <c r="A9" s="34"/>
      <c r="B9" s="6" t="s">
        <v>42</v>
      </c>
      <c r="C9" s="5" t="s">
        <v>29</v>
      </c>
      <c r="D9" s="6" t="s">
        <v>66</v>
      </c>
      <c r="E9" s="6" t="s">
        <v>269</v>
      </c>
    </row>
    <row customHeight="1" ht="15.75" r="10" spans="1:5" x14ac:dyDescent="0.15">
      <c r="A10" s="35" t="s">
        <v>44</v>
      </c>
      <c r="B10" s="7" t="s">
        <v>46</v>
      </c>
      <c r="C10" s="5" t="s">
        <v>55</v>
      </c>
      <c r="D10" s="6">
        <v>10</v>
      </c>
      <c r="E10" s="12" t="n">
        <v>10.0</v>
      </c>
    </row>
    <row customHeight="1" ht="15.75" r="11" spans="1:5" x14ac:dyDescent="0.15">
      <c r="A11" s="36"/>
      <c r="B11" s="7" t="s">
        <v>47</v>
      </c>
      <c r="C11" s="5" t="s">
        <v>56</v>
      </c>
      <c r="D11" s="6">
        <v>15</v>
      </c>
      <c r="E11" s="12" t="n">
        <v>15.0</v>
      </c>
    </row>
    <row customHeight="1" ht="15.75" r="12" spans="1:5" x14ac:dyDescent="0.15">
      <c r="A12" s="36"/>
      <c r="B12" s="7" t="s">
        <v>48</v>
      </c>
      <c r="C12" s="5" t="s">
        <v>57</v>
      </c>
      <c r="D12" s="6">
        <v>10</v>
      </c>
      <c r="E12" s="12" t="n">
        <v>10.0</v>
      </c>
    </row>
    <row customHeight="1" ht="15.75" r="13" spans="1:5" x14ac:dyDescent="0.15">
      <c r="A13" s="36"/>
      <c r="B13" s="7" t="s">
        <v>49</v>
      </c>
      <c r="C13" s="5" t="s">
        <v>58</v>
      </c>
      <c r="D13" s="6">
        <v>10</v>
      </c>
      <c r="E13" s="12" t="n">
        <v>10.0</v>
      </c>
    </row>
    <row customHeight="1" ht="15.75" r="14" spans="1:5" x14ac:dyDescent="0.15">
      <c r="A14" s="37"/>
      <c r="B14" s="7" t="s">
        <v>50</v>
      </c>
      <c r="C14" s="5" t="s">
        <v>59</v>
      </c>
      <c r="D14" s="6">
        <v>8</v>
      </c>
      <c r="E14" s="12" t="n">
        <v>8.0</v>
      </c>
    </row>
    <row customHeight="1" ht="15.75" r="15" spans="1:5" x14ac:dyDescent="0.15">
      <c r="A15" s="34" t="s">
        <v>45</v>
      </c>
      <c r="B15" s="7" t="s">
        <v>51</v>
      </c>
      <c r="C15" s="5" t="s">
        <v>60</v>
      </c>
      <c r="D15" s="6">
        <v>18</v>
      </c>
      <c r="E15" s="12" t="n">
        <v>14.0</v>
      </c>
    </row>
    <row customHeight="1" ht="15.75" r="16" spans="1:5" x14ac:dyDescent="0.15">
      <c r="A16" s="34"/>
      <c r="B16" s="7" t="s">
        <v>52</v>
      </c>
      <c r="C16" s="5" t="s">
        <v>61</v>
      </c>
      <c r="D16" s="6">
        <v>10</v>
      </c>
      <c r="E16" s="12" t="n">
        <v>10.0</v>
      </c>
    </row>
    <row customHeight="1" ht="15.75" r="17" spans="1:5" x14ac:dyDescent="0.15">
      <c r="A17" s="34"/>
      <c r="B17" s="7" t="s">
        <v>53</v>
      </c>
      <c r="C17" s="5" t="s">
        <v>62</v>
      </c>
      <c r="D17" s="6">
        <v>10</v>
      </c>
      <c r="E17" s="12" t="n">
        <v>10.0</v>
      </c>
    </row>
    <row customHeight="1" ht="15.75" r="18" spans="1:5" x14ac:dyDescent="0.15">
      <c r="A18" s="34"/>
      <c r="B18" s="7" t="s">
        <v>54</v>
      </c>
      <c r="C18" s="5" t="s">
        <v>63</v>
      </c>
      <c r="D18" s="6">
        <v>9</v>
      </c>
      <c r="E18" s="12" t="n">
        <v>9.0</v>
      </c>
    </row>
    <row customHeight="1" ht="15.75" r="19" spans="1:5" x14ac:dyDescent="0.15">
      <c r="A19" s="38" t="s">
        <v>64</v>
      </c>
      <c r="B19" s="39"/>
      <c r="C19" s="40"/>
      <c r="D19" s="7">
        <f>SUM(D10:D18)</f>
        <v>100</v>
      </c>
      <c r="E19" s="14" t="str">
        <f>SUM(E10:E18)</f>
        <v>96.0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4" workbookViewId="0">
      <selection activeCell="E22" sqref="E22"/>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5" t="s">
        <v>43</v>
      </c>
      <c r="B2" s="6" t="s">
        <v>67</v>
      </c>
      <c r="C2" s="5" t="s">
        <v>79</v>
      </c>
      <c r="D2" s="6" t="s">
        <v>66</v>
      </c>
      <c r="E2" s="6" t="s">
        <v>269</v>
      </c>
    </row>
    <row customHeight="1" ht="29.25" r="3" spans="1:5" x14ac:dyDescent="0.15">
      <c r="A3" s="36"/>
      <c r="B3" s="6" t="s">
        <v>68</v>
      </c>
      <c r="C3" s="5" t="s">
        <v>76</v>
      </c>
      <c r="D3" s="6" t="s">
        <v>66</v>
      </c>
      <c r="E3" s="6" t="s">
        <v>269</v>
      </c>
    </row>
    <row customHeight="1" ht="64.5" r="4" spans="1:5" x14ac:dyDescent="0.15">
      <c r="A4" s="36"/>
      <c r="B4" s="6" t="s">
        <v>69</v>
      </c>
      <c r="C4" s="5" t="s">
        <v>80</v>
      </c>
      <c r="D4" s="6" t="s">
        <v>66</v>
      </c>
      <c r="E4" s="6" t="s">
        <v>269</v>
      </c>
    </row>
    <row customHeight="1" ht="41.25" r="5" spans="1:5" x14ac:dyDescent="0.15">
      <c r="A5" s="36"/>
      <c r="B5" s="6" t="s">
        <v>70</v>
      </c>
      <c r="C5" s="5" t="s">
        <v>81</v>
      </c>
      <c r="D5" s="6" t="s">
        <v>66</v>
      </c>
      <c r="E5" s="6" t="s">
        <v>269</v>
      </c>
    </row>
    <row customHeight="1" ht="56.25" r="6" spans="1:5" x14ac:dyDescent="0.15">
      <c r="A6" s="36"/>
      <c r="B6" s="6" t="s">
        <v>71</v>
      </c>
      <c r="C6" s="5" t="s">
        <v>82</v>
      </c>
      <c r="D6" s="6" t="s">
        <v>66</v>
      </c>
      <c r="E6" s="6" t="s">
        <v>269</v>
      </c>
    </row>
    <row customHeight="1" ht="50.25" r="7" spans="1:5" x14ac:dyDescent="0.15">
      <c r="A7" s="36"/>
      <c r="B7" s="6" t="s">
        <v>72</v>
      </c>
      <c r="C7" s="5" t="s">
        <v>83</v>
      </c>
      <c r="D7" s="6" t="s">
        <v>66</v>
      </c>
      <c r="E7" s="6" t="s">
        <v>269</v>
      </c>
    </row>
    <row customHeight="1" ht="44.25" r="8" spans="1:5" x14ac:dyDescent="0.15">
      <c r="A8" s="36"/>
      <c r="B8" s="6" t="s">
        <v>73</v>
      </c>
      <c r="C8" s="5" t="s">
        <v>84</v>
      </c>
      <c r="D8" s="6" t="s">
        <v>66</v>
      </c>
      <c r="E8" s="6" t="s">
        <v>269</v>
      </c>
    </row>
    <row customHeight="1" ht="18" r="9" spans="1:5" x14ac:dyDescent="0.15">
      <c r="A9" s="36"/>
      <c r="B9" s="6" t="s">
        <v>74</v>
      </c>
      <c r="C9" s="5" t="s">
        <v>77</v>
      </c>
      <c r="D9" s="6" t="s">
        <v>66</v>
      </c>
      <c r="E9" s="6" t="s">
        <v>269</v>
      </c>
    </row>
    <row customHeight="1" ht="15.75" r="10" spans="1:5" x14ac:dyDescent="0.15">
      <c r="A10" s="37"/>
      <c r="B10" s="6" t="s">
        <v>75</v>
      </c>
      <c r="C10" s="5" t="s">
        <v>78</v>
      </c>
      <c r="D10" s="6" t="s">
        <v>66</v>
      </c>
      <c r="E10" s="6" t="s">
        <v>269</v>
      </c>
    </row>
    <row customHeight="1" ht="15.75" r="11" spans="1:5" x14ac:dyDescent="0.15">
      <c r="A11" s="35" t="s">
        <v>97</v>
      </c>
      <c r="B11" s="7" t="s">
        <v>85</v>
      </c>
      <c r="C11" s="5" t="s">
        <v>101</v>
      </c>
      <c r="D11" s="6">
        <v>12</v>
      </c>
      <c r="E11" s="12" t="n">
        <v>12.0</v>
      </c>
    </row>
    <row customHeight="1" ht="15.75" r="12" spans="1:5" x14ac:dyDescent="0.15">
      <c r="A12" s="37"/>
      <c r="B12" s="7" t="s">
        <v>86</v>
      </c>
      <c r="C12" s="5" t="s">
        <v>102</v>
      </c>
      <c r="D12" s="6">
        <v>8</v>
      </c>
      <c r="E12" s="12" t="n">
        <v>8.0</v>
      </c>
    </row>
    <row customHeight="1" ht="25.5" r="13" spans="1:5" x14ac:dyDescent="0.15">
      <c r="A13" s="35" t="s">
        <v>98</v>
      </c>
      <c r="B13" s="7" t="s">
        <v>87</v>
      </c>
      <c r="C13" s="5" t="s">
        <v>103</v>
      </c>
      <c r="D13" s="6">
        <v>8</v>
      </c>
      <c r="E13" s="12" t="n">
        <v>8.0</v>
      </c>
    </row>
    <row customHeight="1" ht="15.75" r="14" spans="1:5" x14ac:dyDescent="0.15">
      <c r="A14" s="36"/>
      <c r="B14" s="7" t="s">
        <v>88</v>
      </c>
      <c r="C14" s="5" t="s">
        <v>104</v>
      </c>
      <c r="D14" s="6">
        <v>9</v>
      </c>
      <c r="E14" s="12" t="n">
        <v>9.0</v>
      </c>
    </row>
    <row customHeight="1" ht="15.75" r="15" spans="1:5" x14ac:dyDescent="0.15">
      <c r="A15" s="36"/>
      <c r="B15" s="9" t="s">
        <v>89</v>
      </c>
      <c r="C15" s="5" t="s">
        <v>105</v>
      </c>
      <c r="D15" s="6">
        <v>8</v>
      </c>
      <c r="E15" s="12" t="n">
        <v>8.0</v>
      </c>
    </row>
    <row customHeight="1" ht="15.75" r="16" spans="1:5" x14ac:dyDescent="0.15">
      <c r="A16" s="35" t="s">
        <v>99</v>
      </c>
      <c r="B16" s="9" t="s">
        <v>90</v>
      </c>
      <c r="C16" s="5" t="s">
        <v>106</v>
      </c>
      <c r="D16" s="6">
        <v>8</v>
      </c>
      <c r="E16" s="12" t="n">
        <v>8.0</v>
      </c>
    </row>
    <row customHeight="1" ht="15.75" r="17" spans="1:5" x14ac:dyDescent="0.15">
      <c r="A17" s="36"/>
      <c r="B17" s="9" t="s">
        <v>91</v>
      </c>
      <c r="C17" s="5" t="s">
        <v>107</v>
      </c>
      <c r="D17" s="6">
        <v>10</v>
      </c>
      <c r="E17" s="12" t="n">
        <v>8.0</v>
      </c>
    </row>
    <row customHeight="1" ht="15.75" r="18" spans="1:5" x14ac:dyDescent="0.15">
      <c r="A18" s="37"/>
      <c r="B18" s="9" t="s">
        <v>92</v>
      </c>
      <c r="C18" s="5" t="s">
        <v>108</v>
      </c>
      <c r="D18" s="6">
        <v>12</v>
      </c>
      <c r="E18" s="12" t="n">
        <v>6.0</v>
      </c>
    </row>
    <row customHeight="1" ht="15.75" r="19" spans="1:5" x14ac:dyDescent="0.15">
      <c r="A19" s="35" t="s">
        <v>100</v>
      </c>
      <c r="B19" s="9" t="s">
        <v>93</v>
      </c>
      <c r="C19" s="5" t="s">
        <v>109</v>
      </c>
      <c r="D19" s="6">
        <v>8</v>
      </c>
      <c r="E19" s="12" t="n">
        <v>8.0</v>
      </c>
    </row>
    <row customHeight="1" ht="15.75" r="20" spans="1:5" x14ac:dyDescent="0.15">
      <c r="A20" s="36"/>
      <c r="B20" s="9" t="s">
        <v>94</v>
      </c>
      <c r="C20" s="5" t="s">
        <v>110</v>
      </c>
      <c r="D20" s="6">
        <v>8</v>
      </c>
      <c r="E20" s="12" t="n">
        <v>6.0</v>
      </c>
    </row>
    <row customHeight="1" ht="15.75" r="21" spans="1:5" x14ac:dyDescent="0.15">
      <c r="A21" s="37"/>
      <c r="B21" s="9" t="s">
        <v>95</v>
      </c>
      <c r="C21" s="5" t="s">
        <v>111</v>
      </c>
      <c r="D21" s="6">
        <v>9</v>
      </c>
      <c r="E21" s="12" t="n">
        <v>7.0</v>
      </c>
    </row>
    <row customHeight="1" ht="15.75" r="22" spans="1:5" x14ac:dyDescent="0.15">
      <c r="A22" s="41" t="s">
        <v>96</v>
      </c>
      <c r="B22" s="41"/>
      <c r="C22" s="41"/>
      <c r="D22" s="6">
        <f>SUM(D11:D21)</f>
        <v>100</v>
      </c>
      <c r="E22" s="12" t="str">
        <f>SUM(E11:E21)</f>
        <v>88.0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E17" sqref="E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4" t="s">
        <v>43</v>
      </c>
      <c r="B2" s="6" t="s">
        <v>112</v>
      </c>
      <c r="C2" s="5" t="s">
        <v>127</v>
      </c>
      <c r="D2" s="6" t="s">
        <v>66</v>
      </c>
      <c r="E2" s="6" t="s">
        <v>269</v>
      </c>
    </row>
    <row customHeight="1" ht="18.75" r="3" spans="1:5" x14ac:dyDescent="0.15">
      <c r="A3" s="34"/>
      <c r="B3" s="6" t="s">
        <v>113</v>
      </c>
      <c r="C3" s="5" t="s">
        <v>132</v>
      </c>
      <c r="D3" s="6" t="s">
        <v>66</v>
      </c>
      <c r="E3" s="6" t="s">
        <v>269</v>
      </c>
    </row>
    <row customHeight="1" ht="30.75" r="4" spans="1:5" x14ac:dyDescent="0.15">
      <c r="A4" s="34"/>
      <c r="B4" s="6" t="s">
        <v>114</v>
      </c>
      <c r="C4" s="5" t="s">
        <v>128</v>
      </c>
      <c r="D4" s="6" t="s">
        <v>66</v>
      </c>
      <c r="E4" s="6" t="s">
        <v>269</v>
      </c>
    </row>
    <row customHeight="1" ht="20.25" r="5" spans="1:5" x14ac:dyDescent="0.15">
      <c r="A5" s="34"/>
      <c r="B5" s="6" t="s">
        <v>115</v>
      </c>
      <c r="C5" s="5" t="s">
        <v>129</v>
      </c>
      <c r="D5" s="6" t="s">
        <v>66</v>
      </c>
      <c r="E5" s="6" t="s">
        <v>269</v>
      </c>
    </row>
    <row customHeight="1" ht="20.25" r="6" spans="1:5" x14ac:dyDescent="0.15">
      <c r="A6" s="34"/>
      <c r="B6" s="6" t="s">
        <v>116</v>
      </c>
      <c r="C6" s="5" t="s">
        <v>130</v>
      </c>
      <c r="D6" s="6" t="s">
        <v>66</v>
      </c>
      <c r="E6" s="6" t="s">
        <v>269</v>
      </c>
    </row>
    <row customHeight="1" ht="20.25" r="7" spans="1:5" x14ac:dyDescent="0.15">
      <c r="A7" s="34"/>
      <c r="B7" s="6" t="s">
        <v>117</v>
      </c>
      <c r="C7" s="5" t="s">
        <v>131</v>
      </c>
      <c r="D7" s="6" t="s">
        <v>66</v>
      </c>
      <c r="E7" s="6" t="s">
        <v>269</v>
      </c>
    </row>
    <row customHeight="1" ht="18" r="8" spans="1:5" x14ac:dyDescent="0.15">
      <c r="A8" s="34" t="s">
        <v>255</v>
      </c>
      <c r="B8" s="6" t="s">
        <v>118</v>
      </c>
      <c r="C8" s="5" t="s">
        <v>133</v>
      </c>
      <c r="D8" s="6">
        <v>8</v>
      </c>
      <c r="E8" s="12" t="n">
        <v>6.0</v>
      </c>
    </row>
    <row customHeight="1" ht="18" r="9" spans="1:5" x14ac:dyDescent="0.15">
      <c r="A9" s="34"/>
      <c r="B9" s="6" t="s">
        <v>119</v>
      </c>
      <c r="C9" s="5" t="s">
        <v>134</v>
      </c>
      <c r="D9" s="6">
        <v>8</v>
      </c>
      <c r="E9" s="12" t="n">
        <v>5.0</v>
      </c>
    </row>
    <row customHeight="1" ht="15.75" r="10" spans="1:5" x14ac:dyDescent="0.15">
      <c r="A10" s="34" t="s">
        <v>256</v>
      </c>
      <c r="B10" s="6" t="s">
        <v>120</v>
      </c>
      <c r="C10" s="5" t="s">
        <v>135</v>
      </c>
      <c r="D10" s="6">
        <v>10</v>
      </c>
      <c r="E10" s="12" t="n">
        <v>10.0</v>
      </c>
    </row>
    <row customHeight="1" ht="15.75" r="11" spans="1:5" x14ac:dyDescent="0.15">
      <c r="A11" s="34"/>
      <c r="B11" s="6" t="s">
        <v>121</v>
      </c>
      <c r="C11" s="5" t="s">
        <v>136</v>
      </c>
      <c r="D11" s="6">
        <v>5</v>
      </c>
      <c r="E11" s="12" t="n">
        <v>5.0</v>
      </c>
    </row>
    <row customHeight="1" ht="15.75" r="12" spans="1:5" x14ac:dyDescent="0.15">
      <c r="A12" s="34"/>
      <c r="B12" s="6" t="s">
        <v>122</v>
      </c>
      <c r="C12" s="5" t="s">
        <v>137</v>
      </c>
      <c r="D12" s="6">
        <v>10</v>
      </c>
      <c r="E12" s="12" t="n">
        <v>10.0</v>
      </c>
    </row>
    <row customHeight="1" ht="25.5" r="13" spans="1:5" x14ac:dyDescent="0.15">
      <c r="A13" s="34" t="s">
        <v>257</v>
      </c>
      <c r="B13" s="6" t="s">
        <v>123</v>
      </c>
      <c r="C13" s="5" t="s">
        <v>138</v>
      </c>
      <c r="D13" s="6">
        <v>8</v>
      </c>
      <c r="E13" s="12" t="n">
        <v>0.0</v>
      </c>
    </row>
    <row customHeight="1" ht="28.5" r="14" spans="1:5" x14ac:dyDescent="0.15">
      <c r="A14" s="34"/>
      <c r="B14" s="6" t="s">
        <v>124</v>
      </c>
      <c r="C14" s="5" t="s">
        <v>141</v>
      </c>
      <c r="D14" s="6">
        <v>5</v>
      </c>
      <c r="E14" s="12" t="n">
        <v>5.0</v>
      </c>
    </row>
    <row customHeight="1" ht="15.75" r="15" spans="1:5" x14ac:dyDescent="0.15">
      <c r="A15" s="34"/>
      <c r="B15" s="6" t="s">
        <v>125</v>
      </c>
      <c r="C15" s="5" t="s">
        <v>139</v>
      </c>
      <c r="D15" s="6">
        <v>7</v>
      </c>
      <c r="E15" s="12" t="n">
        <v>7.0</v>
      </c>
    </row>
    <row customHeight="1" ht="22.5" r="16" spans="1:5" x14ac:dyDescent="0.15">
      <c r="A16" s="34"/>
      <c r="B16" s="6" t="s">
        <v>126</v>
      </c>
      <c r="C16" s="5" t="s">
        <v>140</v>
      </c>
      <c r="D16" s="6">
        <v>9</v>
      </c>
      <c r="E16" s="12" t="n">
        <v>9.0</v>
      </c>
    </row>
    <row customHeight="1" ht="15.75" r="17" spans="1:5" x14ac:dyDescent="0.15">
      <c r="A17" s="41" t="s">
        <v>96</v>
      </c>
      <c r="B17" s="41"/>
      <c r="C17" s="41"/>
      <c r="D17" s="6">
        <f>SUM(D8:D16)</f>
        <v>70</v>
      </c>
      <c r="E17" s="12" t="str">
        <f>SUM(E8:E16)</f>
        <v>59.0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7" workbookViewId="0">
      <selection activeCell="E30" sqref="E30"/>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4" t="s">
        <v>43</v>
      </c>
      <c r="B2" s="6" t="s">
        <v>142</v>
      </c>
      <c r="C2" s="10" t="s">
        <v>164</v>
      </c>
      <c r="D2" s="6" t="s">
        <v>66</v>
      </c>
      <c r="E2" s="6" t="s">
        <v>269</v>
      </c>
    </row>
    <row customHeight="1" ht="18.75" r="3" spans="1:5" x14ac:dyDescent="0.15">
      <c r="A3" s="34"/>
      <c r="B3" s="6" t="s">
        <v>143</v>
      </c>
      <c r="C3" s="10" t="s">
        <v>192</v>
      </c>
      <c r="D3" s="6" t="s">
        <v>66</v>
      </c>
      <c r="E3" s="6" t="s">
        <v>269</v>
      </c>
    </row>
    <row customHeight="1" ht="18" r="4" spans="1:5" x14ac:dyDescent="0.15">
      <c r="A4" s="34"/>
      <c r="B4" s="6" t="s">
        <v>144</v>
      </c>
      <c r="C4" s="10" t="s">
        <v>165</v>
      </c>
      <c r="D4" s="6" t="s">
        <v>66</v>
      </c>
      <c r="E4" s="6" t="s">
        <v>269</v>
      </c>
    </row>
    <row customHeight="1" ht="42.75" r="5" spans="1:5" x14ac:dyDescent="0.15">
      <c r="A5" s="34"/>
      <c r="B5" s="6" t="s">
        <v>145</v>
      </c>
      <c r="C5" s="10" t="s">
        <v>193</v>
      </c>
      <c r="D5" s="6" t="s">
        <v>66</v>
      </c>
      <c r="E5" s="6" t="s">
        <v>269</v>
      </c>
    </row>
    <row customHeight="1" ht="20.25" r="6" spans="1:5" x14ac:dyDescent="0.15">
      <c r="A6" s="34"/>
      <c r="B6" s="6" t="s">
        <v>146</v>
      </c>
      <c r="C6" s="10" t="s">
        <v>166</v>
      </c>
      <c r="D6" s="6" t="s">
        <v>66</v>
      </c>
      <c r="E6" s="6" t="s">
        <v>269</v>
      </c>
    </row>
    <row customHeight="1" ht="28.5" r="7" spans="1:5" x14ac:dyDescent="0.15">
      <c r="A7" s="34"/>
      <c r="B7" s="6" t="s">
        <v>147</v>
      </c>
      <c r="C7" s="10" t="s">
        <v>167</v>
      </c>
      <c r="D7" s="6" t="s">
        <v>66</v>
      </c>
      <c r="E7" s="6" t="s">
        <v>269</v>
      </c>
    </row>
    <row customHeight="1" ht="18" r="8" spans="1:5" x14ac:dyDescent="0.15">
      <c r="A8" s="34"/>
      <c r="B8" s="6" t="s">
        <v>148</v>
      </c>
      <c r="C8" s="5" t="s">
        <v>168</v>
      </c>
      <c r="D8" s="6" t="s">
        <v>66</v>
      </c>
      <c r="E8" s="6" t="s">
        <v>269</v>
      </c>
    </row>
    <row customHeight="1" ht="18" r="9" spans="1:5" x14ac:dyDescent="0.15">
      <c r="A9" s="34"/>
      <c r="B9" s="6" t="s">
        <v>149</v>
      </c>
      <c r="C9" s="10" t="s">
        <v>169</v>
      </c>
      <c r="D9" s="6" t="s">
        <v>66</v>
      </c>
      <c r="E9" s="6" t="s">
        <v>269</v>
      </c>
    </row>
    <row customHeight="1" ht="15.75" r="10" spans="1:5" x14ac:dyDescent="0.15">
      <c r="A10" s="34"/>
      <c r="B10" s="6" t="s">
        <v>150</v>
      </c>
      <c r="C10" s="5" t="s">
        <v>170</v>
      </c>
      <c r="D10" s="6" t="s">
        <v>66</v>
      </c>
      <c r="E10" s="6" t="s">
        <v>269</v>
      </c>
    </row>
    <row customHeight="1" ht="31.5" r="11" spans="1:5" x14ac:dyDescent="0.15">
      <c r="A11" s="34"/>
      <c r="B11" s="6" t="s">
        <v>151</v>
      </c>
      <c r="C11" s="11" t="s">
        <v>194</v>
      </c>
      <c r="D11" s="6" t="s">
        <v>66</v>
      </c>
      <c r="E11" s="6" t="s">
        <v>269</v>
      </c>
    </row>
    <row customHeight="1" ht="15.75" r="12" spans="1:5" x14ac:dyDescent="0.15">
      <c r="A12" s="34" t="s">
        <v>198</v>
      </c>
      <c r="B12" s="6" t="s">
        <v>152</v>
      </c>
      <c r="C12" s="5" t="s">
        <v>177</v>
      </c>
      <c r="D12" s="6">
        <v>20</v>
      </c>
      <c r="E12" s="12" t="n">
        <v>20.0</v>
      </c>
    </row>
    <row customHeight="1" ht="15" r="13" spans="1:5" x14ac:dyDescent="0.15">
      <c r="A13" s="34"/>
      <c r="B13" s="6" t="s">
        <v>153</v>
      </c>
      <c r="C13" s="5" t="s">
        <v>178</v>
      </c>
      <c r="D13" s="6">
        <v>12</v>
      </c>
      <c r="E13" s="12" t="n">
        <v>5.0</v>
      </c>
    </row>
    <row customHeight="1" ht="15" r="14" spans="1:5" x14ac:dyDescent="0.15">
      <c r="A14" s="34"/>
      <c r="B14" s="6" t="s">
        <v>154</v>
      </c>
      <c r="C14" s="5" t="s">
        <v>179</v>
      </c>
      <c r="D14" s="6">
        <v>8</v>
      </c>
      <c r="E14" s="12" t="n">
        <v>8.0</v>
      </c>
    </row>
    <row customHeight="1" ht="15.75" r="15" spans="1:5" x14ac:dyDescent="0.15">
      <c r="A15" s="34" t="s">
        <v>199</v>
      </c>
      <c r="B15" s="6" t="s">
        <v>155</v>
      </c>
      <c r="C15" s="5" t="s">
        <v>180</v>
      </c>
      <c r="D15" s="6">
        <v>15</v>
      </c>
      <c r="E15" s="12" t="n">
        <v>15.0</v>
      </c>
    </row>
    <row customHeight="1" ht="30" r="16" spans="1:5" x14ac:dyDescent="0.15">
      <c r="A16" s="34"/>
      <c r="B16" s="6" t="s">
        <v>156</v>
      </c>
      <c r="C16" s="5" t="s">
        <v>195</v>
      </c>
      <c r="D16" s="6">
        <v>10</v>
      </c>
      <c r="E16" s="12" t="n">
        <v>10.0</v>
      </c>
    </row>
    <row customHeight="1" ht="18" r="17" spans="1:7" x14ac:dyDescent="0.15">
      <c r="A17" s="34"/>
      <c r="B17" s="6" t="s">
        <v>157</v>
      </c>
      <c r="C17" s="5" t="s">
        <v>181</v>
      </c>
      <c r="D17" s="6">
        <v>5</v>
      </c>
      <c r="E17" s="12" t="n">
        <v>5.0</v>
      </c>
    </row>
    <row customHeight="1" ht="18" r="18" spans="1:7" x14ac:dyDescent="0.15">
      <c r="A18" s="34"/>
      <c r="B18" s="6" t="s">
        <v>158</v>
      </c>
      <c r="C18" s="5" t="s">
        <v>182</v>
      </c>
      <c r="D18" s="6">
        <v>10</v>
      </c>
      <c r="E18" s="12" t="n">
        <v>10.0</v>
      </c>
    </row>
    <row customHeight="1" ht="18" r="19" spans="1:7" x14ac:dyDescent="0.15">
      <c r="A19" s="34"/>
      <c r="B19" s="6" t="s">
        <v>159</v>
      </c>
      <c r="C19" s="5" t="s">
        <v>183</v>
      </c>
      <c r="D19" s="6">
        <v>10</v>
      </c>
      <c r="E19" s="12" t="n">
        <v>10.0</v>
      </c>
    </row>
    <row customHeight="1" ht="18" r="20" spans="1:7" x14ac:dyDescent="0.15">
      <c r="A20" s="34"/>
      <c r="B20" s="6" t="s">
        <v>160</v>
      </c>
      <c r="C20" s="5" t="s">
        <v>184</v>
      </c>
      <c r="D20" s="6">
        <v>10</v>
      </c>
      <c r="E20" s="12" t="n">
        <v>6.0</v>
      </c>
    </row>
    <row customHeight="1" ht="18" r="21" spans="1:7" x14ac:dyDescent="0.15">
      <c r="A21" s="34" t="s">
        <v>200</v>
      </c>
      <c r="B21" s="6" t="s">
        <v>161</v>
      </c>
      <c r="C21" s="5" t="s">
        <v>185</v>
      </c>
      <c r="D21" s="6">
        <v>15</v>
      </c>
      <c r="E21" s="12" t="n">
        <v>15.0</v>
      </c>
    </row>
    <row customHeight="1" ht="18" r="22" spans="1:7" x14ac:dyDescent="0.15">
      <c r="A22" s="34"/>
      <c r="B22" s="6" t="s">
        <v>162</v>
      </c>
      <c r="C22" s="5" t="s">
        <v>196</v>
      </c>
      <c r="D22" s="6">
        <v>12</v>
      </c>
      <c r="E22" s="12" t="n">
        <v>9.0</v>
      </c>
    </row>
    <row customHeight="1" ht="30" r="23" spans="1:7" x14ac:dyDescent="0.15">
      <c r="A23" s="34"/>
      <c r="B23" s="6" t="s">
        <v>163</v>
      </c>
      <c r="C23" s="5" t="s">
        <v>197</v>
      </c>
      <c r="D23" s="6">
        <v>8</v>
      </c>
      <c r="E23" s="12" t="n">
        <v>8.0</v>
      </c>
    </row>
    <row customHeight="1" ht="17.25" r="24" spans="1:7" x14ac:dyDescent="0.15">
      <c r="A24" s="34"/>
      <c r="B24" s="6" t="s">
        <v>171</v>
      </c>
      <c r="C24" s="5" t="s">
        <v>186</v>
      </c>
      <c r="D24" s="6">
        <v>15</v>
      </c>
      <c r="E24" s="12" t="n">
        <v>10.0</v>
      </c>
    </row>
    <row customHeight="1" ht="17.25" r="25" spans="1:7" x14ac:dyDescent="0.15">
      <c r="A25" s="34" t="s">
        <v>201</v>
      </c>
      <c r="B25" s="6" t="s">
        <v>172</v>
      </c>
      <c r="C25" s="5" t="s">
        <v>187</v>
      </c>
      <c r="D25" s="6">
        <v>8</v>
      </c>
      <c r="E25" s="12" t="n">
        <v>8.0</v>
      </c>
    </row>
    <row customHeight="1" ht="17.25" r="26" spans="1:7" x14ac:dyDescent="0.15">
      <c r="A26" s="34"/>
      <c r="B26" s="6" t="s">
        <v>173</v>
      </c>
      <c r="C26" s="5" t="s">
        <v>188</v>
      </c>
      <c r="D26" s="6">
        <v>10</v>
      </c>
      <c r="E26" s="12" t="n">
        <v>5.0</v>
      </c>
    </row>
    <row customHeight="1" ht="17.25" r="27" spans="1:7" x14ac:dyDescent="0.15">
      <c r="A27" s="34"/>
      <c r="B27" s="6" t="s">
        <v>174</v>
      </c>
      <c r="C27" s="5" t="s">
        <v>189</v>
      </c>
      <c r="D27" s="6">
        <v>8</v>
      </c>
      <c r="E27" s="12" t="n">
        <v>5.0</v>
      </c>
    </row>
    <row customHeight="1" ht="17.25" r="28" spans="1:7" x14ac:dyDescent="0.15">
      <c r="A28" s="34"/>
      <c r="B28" s="6" t="s">
        <v>175</v>
      </c>
      <c r="C28" s="5" t="s">
        <v>190</v>
      </c>
      <c r="D28" s="6">
        <v>12</v>
      </c>
      <c r="E28" s="12" t="n">
        <v>6.0</v>
      </c>
    </row>
    <row customHeight="1" ht="17.25" r="29" spans="1:7" x14ac:dyDescent="0.15">
      <c r="A29" s="34"/>
      <c r="B29" s="6" t="s">
        <v>176</v>
      </c>
      <c r="C29" s="5" t="s">
        <v>191</v>
      </c>
      <c r="D29" s="6">
        <v>12</v>
      </c>
      <c r="E29" s="12" t="n">
        <v>8.0</v>
      </c>
      <c r="G29" s="17"/>
    </row>
    <row customHeight="1" ht="15.75" r="30" spans="1:7" x14ac:dyDescent="0.15">
      <c r="A30" s="41" t="s">
        <v>96</v>
      </c>
      <c r="B30" s="41"/>
      <c r="C30" s="41"/>
      <c r="D30" s="6">
        <f>SUM(D8:D29)</f>
        <v>200</v>
      </c>
      <c r="E30" s="12" t="str">
        <f>SUM(E12:E29)</f>
        <v>163.0</v>
      </c>
    </row>
  </sheetData>
  <mergeCells count="6">
    <mergeCell ref="A25:A29"/>
    <mergeCell ref="A21:A24"/>
    <mergeCell ref="A15:A20"/>
    <mergeCell ref="A30:C30"/>
    <mergeCell ref="A2:A11"/>
    <mergeCell ref="A12:A14"/>
  </mergeCells>
  <phoneticPr fontId="4" type="noConversion"/>
  <pageMargins bottom="0.75" footer="0.3" header="0.3" left="0.7" right="0.7" top="0.75"/>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F24" sqref="F24"/>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4" t="s">
        <v>43</v>
      </c>
      <c r="B2" s="6" t="s">
        <v>202</v>
      </c>
      <c r="C2" s="5" t="s">
        <v>220</v>
      </c>
      <c r="D2" s="6" t="s">
        <v>66</v>
      </c>
      <c r="E2" s="6" t="s">
        <v>269</v>
      </c>
    </row>
    <row customHeight="1" ht="19.5" r="3" spans="1:5" x14ac:dyDescent="0.15">
      <c r="A3" s="34"/>
      <c r="B3" s="6" t="s">
        <v>203</v>
      </c>
      <c r="C3" s="5" t="s">
        <v>221</v>
      </c>
      <c r="D3" s="6" t="s">
        <v>66</v>
      </c>
      <c r="E3" s="6" t="s">
        <v>269</v>
      </c>
    </row>
    <row customHeight="1" ht="39.75" r="4" spans="1:5" x14ac:dyDescent="0.15">
      <c r="A4" s="34"/>
      <c r="B4" s="6" t="s">
        <v>204</v>
      </c>
      <c r="C4" s="5" t="s">
        <v>222</v>
      </c>
      <c r="D4" s="6" t="s">
        <v>66</v>
      </c>
      <c r="E4" s="6" t="s">
        <v>269</v>
      </c>
    </row>
    <row customHeight="1" ht="31.5" r="5" spans="1:5" x14ac:dyDescent="0.15">
      <c r="A5" s="34"/>
      <c r="B5" s="6" t="s">
        <v>205</v>
      </c>
      <c r="C5" s="5" t="s">
        <v>234</v>
      </c>
      <c r="D5" s="6" t="s">
        <v>66</v>
      </c>
      <c r="E5" s="6" t="s">
        <v>269</v>
      </c>
    </row>
    <row customHeight="1" ht="18" r="6" spans="1:5" x14ac:dyDescent="0.15">
      <c r="A6" s="34"/>
      <c r="B6" s="6" t="s">
        <v>206</v>
      </c>
      <c r="C6" s="5" t="s">
        <v>223</v>
      </c>
      <c r="D6" s="6" t="s">
        <v>66</v>
      </c>
      <c r="E6" s="6" t="s">
        <v>269</v>
      </c>
    </row>
    <row customHeight="1" ht="15.75" r="7" spans="1:5" x14ac:dyDescent="0.15">
      <c r="A7" s="34"/>
      <c r="B7" s="6" t="s">
        <v>207</v>
      </c>
      <c r="C7" s="5" t="s">
        <v>224</v>
      </c>
      <c r="D7" s="6" t="s">
        <v>66</v>
      </c>
      <c r="E7" s="6" t="s">
        <v>269</v>
      </c>
    </row>
    <row customHeight="1" ht="18" r="8" spans="1:5" x14ac:dyDescent="0.15">
      <c r="A8" s="34"/>
      <c r="B8" s="6" t="s">
        <v>208</v>
      </c>
      <c r="C8" s="5" t="s">
        <v>225</v>
      </c>
      <c r="D8" s="6" t="s">
        <v>66</v>
      </c>
      <c r="E8" s="6" t="s">
        <v>269</v>
      </c>
    </row>
    <row customHeight="1" ht="18" r="9" spans="1:5" x14ac:dyDescent="0.15">
      <c r="A9" s="34" t="s">
        <v>218</v>
      </c>
      <c r="B9" s="6" t="s">
        <v>209</v>
      </c>
      <c r="C9" s="5" t="s">
        <v>226</v>
      </c>
      <c r="D9" s="6">
        <v>10</v>
      </c>
      <c r="E9" s="12" t="n">
        <v>10.0</v>
      </c>
    </row>
    <row customHeight="1" ht="15.75" r="10" spans="1:5" x14ac:dyDescent="0.15">
      <c r="A10" s="34"/>
      <c r="B10" s="6" t="s">
        <v>210</v>
      </c>
      <c r="C10" s="5" t="s">
        <v>227</v>
      </c>
      <c r="D10" s="6">
        <v>10</v>
      </c>
      <c r="E10" s="12" t="n">
        <v>10.0</v>
      </c>
    </row>
    <row customHeight="1" ht="15.75" r="11" spans="1:5" x14ac:dyDescent="0.15">
      <c r="A11" s="34"/>
      <c r="B11" s="6" t="s">
        <v>211</v>
      </c>
      <c r="C11" s="5" t="s">
        <v>228</v>
      </c>
      <c r="D11" s="6">
        <v>16</v>
      </c>
      <c r="E11" s="12" t="n">
        <v>16.0</v>
      </c>
    </row>
    <row customHeight="1" ht="15.75" r="12" spans="1:5" x14ac:dyDescent="0.15">
      <c r="A12" s="34"/>
      <c r="B12" s="6" t="s">
        <v>212</v>
      </c>
      <c r="C12" s="5" t="s">
        <v>229</v>
      </c>
      <c r="D12" s="6">
        <v>9</v>
      </c>
      <c r="E12" s="12" t="n">
        <v>9.0</v>
      </c>
    </row>
    <row customHeight="1" ht="16.5" r="13" spans="1:5" x14ac:dyDescent="0.15">
      <c r="A13" s="34"/>
      <c r="B13" s="6" t="s">
        <v>213</v>
      </c>
      <c r="C13" s="5" t="s">
        <v>230</v>
      </c>
      <c r="D13" s="6">
        <v>15</v>
      </c>
      <c r="E13" s="12" t="n">
        <v>8.0</v>
      </c>
    </row>
    <row customHeight="1" ht="17.25" r="14" spans="1:5" x14ac:dyDescent="0.15">
      <c r="A14" s="34" t="s">
        <v>219</v>
      </c>
      <c r="B14" s="6" t="s">
        <v>214</v>
      </c>
      <c r="C14" s="5" t="s">
        <v>235</v>
      </c>
      <c r="D14" s="6">
        <v>10</v>
      </c>
      <c r="E14" s="12" t="n">
        <v>5.0</v>
      </c>
    </row>
    <row customHeight="1" ht="15.75" r="15" spans="1:5" x14ac:dyDescent="0.15">
      <c r="A15" s="34"/>
      <c r="B15" s="6" t="s">
        <v>215</v>
      </c>
      <c r="C15" s="5" t="s">
        <v>231</v>
      </c>
      <c r="D15" s="6">
        <v>10</v>
      </c>
      <c r="E15" s="12" t="n">
        <v>10.0</v>
      </c>
    </row>
    <row customHeight="1" ht="15.75" r="16" spans="1:5" x14ac:dyDescent="0.15">
      <c r="A16" s="34"/>
      <c r="B16" s="6" t="s">
        <v>216</v>
      </c>
      <c r="C16" s="5" t="s">
        <v>232</v>
      </c>
      <c r="D16" s="6">
        <v>10</v>
      </c>
      <c r="E16" s="12" t="n">
        <v>7.0</v>
      </c>
    </row>
    <row customHeight="1" ht="15.75" r="17" spans="1:5" x14ac:dyDescent="0.15">
      <c r="A17" s="34"/>
      <c r="B17" s="6" t="s">
        <v>217</v>
      </c>
      <c r="C17" s="5" t="s">
        <v>233</v>
      </c>
      <c r="D17" s="6">
        <v>10</v>
      </c>
      <c r="E17" s="12" t="n">
        <v>10.0</v>
      </c>
    </row>
    <row customHeight="1" ht="15.75" r="18" spans="1:5" x14ac:dyDescent="0.15">
      <c r="A18" s="41" t="s">
        <v>96</v>
      </c>
      <c r="B18" s="41"/>
      <c r="C18" s="41"/>
      <c r="D18" s="6">
        <f>SUM(D8:D17)</f>
        <v>100</v>
      </c>
      <c r="E18" s="12" t="str">
        <f>SUM(E9:E17)</f>
        <v>85.0</v>
      </c>
    </row>
  </sheetData>
  <mergeCells count="4">
    <mergeCell ref="A18:C18"/>
    <mergeCell ref="A2:A8"/>
    <mergeCell ref="A9:A13"/>
    <mergeCell ref="A14:A17"/>
  </mergeCells>
  <phoneticPr fontId="4" type="noConversion"/>
  <pageMargins bottom="0.75" footer="0.3" header="0.3" left="0.7" right="0.7" top="0.75"/>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J20" sqref="J20"/>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5" t="s">
        <v>254</v>
      </c>
      <c r="B2" s="6" t="s">
        <v>236</v>
      </c>
      <c r="C2" s="10" t="s">
        <v>245</v>
      </c>
      <c r="D2" s="6">
        <v>30</v>
      </c>
      <c r="E2" s="12" t="n">
        <v>10.0</v>
      </c>
      <c r="O2" s="13">
        <f>SUM(E2:E10)</f>
        <v>0</v>
      </c>
    </row>
    <row customHeight="1" ht="18.75" r="3" spans="1:15" x14ac:dyDescent="0.15">
      <c r="A3" s="36"/>
      <c r="B3" s="6" t="s">
        <v>237</v>
      </c>
      <c r="C3" s="10" t="s">
        <v>246</v>
      </c>
      <c r="D3" s="6">
        <v>20</v>
      </c>
      <c r="E3" s="12" t="n">
        <v>20.0</v>
      </c>
    </row>
    <row customHeight="1" ht="18.75" r="4" spans="1:15" x14ac:dyDescent="0.15">
      <c r="A4" s="36"/>
      <c r="B4" s="6" t="s">
        <v>238</v>
      </c>
      <c r="C4" s="5" t="s">
        <v>247</v>
      </c>
      <c r="D4" s="6">
        <v>8</v>
      </c>
      <c r="E4" s="12" t="n">
        <v>8.0</v>
      </c>
    </row>
    <row customHeight="1" ht="18.75" r="5" spans="1:15" x14ac:dyDescent="0.15">
      <c r="A5" s="36"/>
      <c r="B5" s="6" t="s">
        <v>239</v>
      </c>
      <c r="C5" s="5" t="s">
        <v>252</v>
      </c>
      <c r="D5" s="6">
        <v>5</v>
      </c>
      <c r="E5" s="12" t="n">
        <v>3.0</v>
      </c>
    </row>
    <row customHeight="1" ht="18.75" r="6" spans="1:15" x14ac:dyDescent="0.15">
      <c r="A6" s="36"/>
      <c r="B6" s="6" t="s">
        <v>240</v>
      </c>
      <c r="C6" s="5" t="s">
        <v>248</v>
      </c>
      <c r="D6" s="6">
        <v>10</v>
      </c>
      <c r="E6" s="12" t="n">
        <v>5.0</v>
      </c>
    </row>
    <row customHeight="1" ht="18.75" r="7" spans="1:15" x14ac:dyDescent="0.15">
      <c r="A7" s="36"/>
      <c r="B7" s="6" t="s">
        <v>241</v>
      </c>
      <c r="C7" s="5" t="s">
        <v>253</v>
      </c>
      <c r="D7" s="6">
        <v>15</v>
      </c>
      <c r="E7" s="12" t="n">
        <v>10.0</v>
      </c>
    </row>
    <row customHeight="1" ht="18.75" r="8" spans="1:15" x14ac:dyDescent="0.15">
      <c r="A8" s="36"/>
      <c r="B8" s="6" t="s">
        <v>242</v>
      </c>
      <c r="C8" s="5" t="s">
        <v>249</v>
      </c>
      <c r="D8" s="6">
        <v>12</v>
      </c>
      <c r="E8" s="12" t="n">
        <v>12.0</v>
      </c>
    </row>
    <row customHeight="1" ht="18.75" r="9" spans="1:15" x14ac:dyDescent="0.15">
      <c r="A9" s="36"/>
      <c r="B9" s="6" t="s">
        <v>243</v>
      </c>
      <c r="C9" s="5" t="s">
        <v>250</v>
      </c>
      <c r="D9" s="6">
        <v>20</v>
      </c>
      <c r="E9" s="12" t="n">
        <v>0.0</v>
      </c>
    </row>
    <row customHeight="1" ht="27.75" r="10" spans="1:15" x14ac:dyDescent="0.15">
      <c r="A10" s="37"/>
      <c r="B10" s="6" t="s">
        <v>244</v>
      </c>
      <c r="C10" s="5" t="s">
        <v>251</v>
      </c>
      <c r="D10" s="6">
        <v>40</v>
      </c>
      <c r="E10" s="12" t="n">
        <v>0.0</v>
      </c>
    </row>
    <row customHeight="1" ht="15.75" r="11" spans="1:15" x14ac:dyDescent="0.15">
      <c r="A11" s="41" t="s">
        <v>96</v>
      </c>
      <c r="B11" s="41"/>
      <c r="C11" s="41"/>
      <c r="D11" s="6">
        <f>SUM(D2:D10)</f>
        <v>160</v>
      </c>
      <c r="E11" s="12" t="str">
        <f>IF(O2&gt;100,100,O2)</f>
        <v>68.0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admin</cp:lastModifiedBy>
  <dcterms:modified xsi:type="dcterms:W3CDTF">2022-10-13T07:08:06Z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