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14400" windowHeight="12030"/>
  </bookViews>
  <sheets>
    <sheet name="XX项目" sheetId="4" r:id="rId1"/>
  </sheets>
  <definedNames>
    <definedName name="_xlnm.Print_Area" localSheetId="0">XX项目!$A$1:$G$36</definedName>
  </definedNames>
  <calcPr calcId="144525"/>
</workbook>
</file>

<file path=xl/calcChain.xml><?xml version="1.0" encoding="utf-8"?>
<calcChain xmlns="http://schemas.openxmlformats.org/spreadsheetml/2006/main">
  <c r="F10" i="4" l="1"/>
  <c r="F34" i="4" l="1"/>
  <c r="F14" i="4" l="1"/>
  <c r="D31" i="4" s="1"/>
  <c r="D34" i="4" s="1"/>
  <c r="F22" i="4"/>
  <c r="G10" i="4" l="1"/>
  <c r="D30" i="4" s="1"/>
  <c r="D35" i="4" l="1"/>
  <c r="G34" i="4" s="1"/>
  <c r="C6" i="4"/>
</calcChain>
</file>

<file path=xl/sharedStrings.xml><?xml version="1.0" encoding="utf-8"?>
<sst xmlns="http://schemas.openxmlformats.org/spreadsheetml/2006/main" count="87" uniqueCount="54">
  <si>
    <t>建筑材料重量明细表</t>
  </si>
  <si>
    <t>建材种类</t>
  </si>
  <si>
    <t>密度</t>
  </si>
  <si>
    <t>建材总重量（t）</t>
  </si>
  <si>
    <t>可再利用材料</t>
  </si>
  <si>
    <t>旧型材</t>
  </si>
  <si>
    <t>可再循环材料</t>
  </si>
  <si>
    <t>钢材</t>
  </si>
  <si>
    <t>木材</t>
  </si>
  <si>
    <t>石膏制品</t>
  </si>
  <si>
    <t>其他金属材料</t>
  </si>
  <si>
    <t>其他材料</t>
  </si>
  <si>
    <t>混凝土</t>
  </si>
  <si>
    <t>建材砂浆</t>
  </si>
  <si>
    <t>石材</t>
  </si>
  <si>
    <t>其他</t>
  </si>
  <si>
    <t>注：甲方需保证所用可再循环材料其安全性、环保性均能够满足现行国家标准的相关要求。表中“其他”材料请说明名称、类型、用途。</t>
  </si>
  <si>
    <t>吨。</t>
    <phoneticPr fontId="3" type="noConversion"/>
  </si>
  <si>
    <r>
      <t>一、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设计要求</t>
    </r>
    <phoneticPr fontId="3" type="noConversion"/>
  </si>
  <si>
    <r>
      <t>二、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计算内容</t>
    </r>
    <phoneticPr fontId="3" type="noConversion"/>
  </si>
  <si>
    <t xml:space="preserve">    建筑中采用的可再循环建筑材料和可再利用建筑材料，可以减少生产加工新材料带来的资源、能源消耗和环境污染，具有良好的经济、社会和环境效益。
    可再利用材料主要包括制品、部品或型材形式等旧建筑材料。
    可再循环材料主要包括金属材料（钢材、铜等）、玻璃、铝合金型材、石膏制品、木材。</t>
    <phoneticPr fontId="3" type="noConversion"/>
  </si>
  <si>
    <t>可再利用和可再循环材料重量为</t>
    <phoneticPr fontId="3" type="noConversion"/>
  </si>
  <si>
    <t>t,</t>
    <phoneticPr fontId="3" type="noConversion"/>
  </si>
  <si>
    <t>t。</t>
    <phoneticPr fontId="3" type="noConversion"/>
  </si>
  <si>
    <t>=</t>
    <phoneticPr fontId="3" type="noConversion"/>
  </si>
  <si>
    <t>×100%</t>
    <phoneticPr fontId="3" type="noConversion"/>
  </si>
  <si>
    <t>可再利用和可再循环材料用量比例=</t>
    <phoneticPr fontId="3" type="noConversion"/>
  </si>
  <si>
    <t>可再利用和可再循环材料重量</t>
    <phoneticPr fontId="3" type="noConversion"/>
  </si>
  <si>
    <t>项目建筑材料总重量</t>
    <phoneticPr fontId="3" type="noConversion"/>
  </si>
  <si>
    <t>可再利用和可再循环材料用量比例计算书</t>
    <phoneticPr fontId="3" type="noConversion"/>
  </si>
  <si>
    <t>由上表,本项目建筑材料总重量为</t>
    <phoneticPr fontId="3" type="noConversion"/>
  </si>
  <si>
    <t>（kg/m³）</t>
    <phoneticPr fontId="3" type="noConversion"/>
  </si>
  <si>
    <t>（m³）</t>
    <phoneticPr fontId="3" type="noConversion"/>
  </si>
  <si>
    <t>乳胶漆（m²）</t>
    <phoneticPr fontId="3" type="noConversion"/>
  </si>
  <si>
    <t>玻璃幕墙（m²）</t>
    <phoneticPr fontId="3" type="noConversion"/>
  </si>
  <si>
    <t>砌块</t>
    <phoneticPr fontId="3" type="noConversion"/>
  </si>
  <si>
    <t>屋面卷材（m²）</t>
    <phoneticPr fontId="3" type="noConversion"/>
  </si>
  <si>
    <t>-</t>
    <phoneticPr fontId="3" type="noConversion"/>
  </si>
  <si>
    <t>结论：
本工程公共建筑可再利用和可再循环材料用量比例满足《江苏省绿色建筑设计标准》（DGJ32/J 173-2014）第7.5.4-1条要求。
依据《绿色建筑评价标准》（GB/T 50378-2014）第7.2.12-2条，本条文得分为8分。</t>
    <phoneticPr fontId="3" type="noConversion"/>
  </si>
  <si>
    <t>总建筑建材用量为</t>
    <phoneticPr fontId="3" type="noConversion"/>
  </si>
  <si>
    <t>项目,属于</t>
    <phoneticPr fontId="3" type="noConversion"/>
  </si>
  <si>
    <t>居住建筑。</t>
    <phoneticPr fontId="3" type="noConversion"/>
  </si>
  <si>
    <t>重量（t）</t>
    <phoneticPr fontId="3" type="noConversion"/>
  </si>
  <si>
    <t>小计（t）</t>
    <phoneticPr fontId="3" type="noConversion"/>
  </si>
  <si>
    <t>铜</t>
    <phoneticPr fontId="3" type="noConversion"/>
  </si>
  <si>
    <t>铝合金型材</t>
    <phoneticPr fontId="3" type="noConversion"/>
  </si>
  <si>
    <t>铝合金型材及门窗玻璃（m²）</t>
    <phoneticPr fontId="3" type="noConversion"/>
  </si>
  <si>
    <t>数量</t>
    <phoneticPr fontId="3" type="noConversion"/>
  </si>
  <si>
    <t>-</t>
    <phoneticPr fontId="3" type="noConversion"/>
  </si>
  <si>
    <t>-</t>
    <phoneticPr fontId="3" type="noConversion"/>
  </si>
  <si>
    <t>其他可直接再利用旧建筑材料</t>
    <phoneticPr fontId="3" type="noConversion"/>
  </si>
  <si>
    <t>旧制品</t>
    <phoneticPr fontId="3" type="noConversion"/>
  </si>
  <si>
    <t>旧部品（GRC线脚m）</t>
    <phoneticPr fontId="3" type="noConversion"/>
  </si>
  <si>
    <t>XXXXX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</si>
</sst>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2" fontId="6" fillId="0" borderId="3" xfId="0" applyNumberFormat="1" applyFont="1" applyBorder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10" fontId="6" fillId="0" borderId="0" xfId="1" applyNumberFormat="1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36"/>
  <sheetViews>
    <sheetView tabSelected="1" zoomScaleNormal="100" zoomScaleSheetLayoutView="100" workbookViewId="0">
      <selection activeCell="I39" sqref="I39"/>
    </sheetView>
  </sheetViews>
  <sheetFormatPr defaultRowHeight="23.1" customHeight="1" x14ac:dyDescent="0.15"/>
  <cols>
    <col min="1" max="1" width="6.625" style="1" customWidth="1"/>
    <col min="2" max="2" width="16.625" style="1" customWidth="1"/>
    <col min="3" max="7" width="12.625" style="1" customWidth="1"/>
    <col min="8" max="16384" width="9" style="1"/>
  </cols>
  <sheetData>
    <row r="1" spans="1:7" ht="32.1" customHeight="1" x14ac:dyDescent="0.15">
      <c r="A1" s="24" t="s">
        <v>29</v>
      </c>
      <c r="B1" s="24"/>
      <c r="C1" s="24"/>
      <c r="D1" s="24"/>
      <c r="E1" s="24"/>
      <c r="F1" s="24"/>
      <c r="G1" s="24"/>
    </row>
    <row r="2" spans="1:7" ht="20.100000000000001" customHeight="1" x14ac:dyDescent="0.15">
      <c r="A2" s="25" t="s">
        <v>18</v>
      </c>
      <c r="B2" s="25"/>
      <c r="C2" s="25"/>
      <c r="D2" s="25"/>
      <c r="E2" s="25"/>
      <c r="F2" s="25"/>
      <c r="G2" s="25"/>
    </row>
    <row r="3" spans="1:7" ht="72" customHeight="1" x14ac:dyDescent="0.15">
      <c r="A3" s="26" t="s">
        <v>20</v>
      </c>
      <c r="B3" s="26"/>
      <c r="C3" s="26"/>
      <c r="D3" s="26"/>
      <c r="E3" s="26"/>
      <c r="F3" s="26"/>
      <c r="G3" s="26"/>
    </row>
    <row r="4" spans="1:7" ht="23.1" customHeight="1" x14ac:dyDescent="0.15">
      <c r="A4" s="25" t="s">
        <v>19</v>
      </c>
      <c r="B4" s="25"/>
      <c r="C4" s="25"/>
      <c r="D4" s="25"/>
      <c r="E4" s="25"/>
      <c r="F4" s="25"/>
    </row>
    <row r="5" spans="1:7" ht="20.100000000000001" customHeight="1" x14ac:dyDescent="0.15">
      <c r="A5" s="35" t="s">
        <v>53</v>
      </c>
      <c r="B5" s="35"/>
      <c r="C5" s="35"/>
      <c r="D5" s="35"/>
      <c r="E5" s="35"/>
      <c r="F5" s="2" t="s">
        <v>40</v>
      </c>
      <c r="G5" s="7" t="s">
        <v>41</v>
      </c>
    </row>
    <row r="6" spans="1:7" ht="20.100000000000001" customHeight="1" x14ac:dyDescent="0.15">
      <c r="A6" s="22" t="s">
        <v>39</v>
      </c>
      <c r="B6" s="22"/>
      <c r="C6" s="3">
        <f>G10</f>
        <v>26536.623230666744</v>
      </c>
      <c r="D6" s="1" t="s">
        <v>17</v>
      </c>
    </row>
    <row r="7" spans="1:7" ht="23.1" customHeight="1" x14ac:dyDescent="0.15">
      <c r="A7" s="23" t="s">
        <v>0</v>
      </c>
      <c r="B7" s="23"/>
      <c r="C7" s="23"/>
      <c r="D7" s="23"/>
      <c r="E7" s="23"/>
      <c r="F7" s="23"/>
      <c r="G7" s="23"/>
    </row>
    <row r="8" spans="1:7" ht="15.95" customHeight="1" x14ac:dyDescent="0.15">
      <c r="A8" s="15" t="s">
        <v>1</v>
      </c>
      <c r="B8" s="15"/>
      <c r="C8" s="10" t="s">
        <v>47</v>
      </c>
      <c r="D8" s="8" t="s">
        <v>2</v>
      </c>
      <c r="E8" s="15" t="s">
        <v>42</v>
      </c>
      <c r="F8" s="15" t="s">
        <v>43</v>
      </c>
      <c r="G8" s="15" t="s">
        <v>3</v>
      </c>
    </row>
    <row r="9" spans="1:7" ht="15.95" customHeight="1" x14ac:dyDescent="0.15">
      <c r="A9" s="15"/>
      <c r="B9" s="15"/>
      <c r="C9" s="8" t="s">
        <v>32</v>
      </c>
      <c r="D9" s="8" t="s">
        <v>31</v>
      </c>
      <c r="E9" s="15"/>
      <c r="F9" s="15"/>
      <c r="G9" s="15"/>
    </row>
    <row r="10" spans="1:7" ht="15.95" customHeight="1" x14ac:dyDescent="0.15">
      <c r="A10" s="16" t="s">
        <v>4</v>
      </c>
      <c r="B10" s="9" t="s">
        <v>51</v>
      </c>
      <c r="C10" s="13" t="s">
        <v>37</v>
      </c>
      <c r="D10" s="6" t="s">
        <v>37</v>
      </c>
      <c r="E10" s="13" t="s">
        <v>37</v>
      </c>
      <c r="F10" s="17">
        <f>SUM(E10:E12)</f>
        <v>15.485200000000001</v>
      </c>
      <c r="G10" s="20">
        <f>F10+F14+F22</f>
        <v>26536.623230666744</v>
      </c>
    </row>
    <row r="11" spans="1:7" ht="28.5" x14ac:dyDescent="0.15">
      <c r="A11" s="16"/>
      <c r="B11" s="9" t="s">
        <v>52</v>
      </c>
      <c r="C11" s="13">
        <v>774.26</v>
      </c>
      <c r="D11" s="6">
        <v>20</v>
      </c>
      <c r="E11" s="13">
        <v>15.485200000000001</v>
      </c>
      <c r="F11" s="18"/>
      <c r="G11" s="20"/>
    </row>
    <row r="12" spans="1:7" ht="15.95" customHeight="1" x14ac:dyDescent="0.15">
      <c r="A12" s="16"/>
      <c r="B12" s="9" t="s">
        <v>5</v>
      </c>
      <c r="C12" s="13" t="s">
        <v>37</v>
      </c>
      <c r="D12" s="6" t="s">
        <v>37</v>
      </c>
      <c r="E12" s="13" t="s">
        <v>37</v>
      </c>
      <c r="F12" s="18"/>
      <c r="G12" s="20"/>
    </row>
    <row r="13" spans="1:7" ht="28.5" x14ac:dyDescent="0.15">
      <c r="A13" s="16"/>
      <c r="B13" s="9" t="s">
        <v>50</v>
      </c>
      <c r="C13" s="13" t="s">
        <v>37</v>
      </c>
      <c r="D13" s="6" t="s">
        <v>37</v>
      </c>
      <c r="E13" s="13" t="s">
        <v>37</v>
      </c>
      <c r="F13" s="19"/>
      <c r="G13" s="20"/>
    </row>
    <row r="14" spans="1:7" ht="15.95" customHeight="1" x14ac:dyDescent="0.15">
      <c r="A14" s="16" t="s">
        <v>6</v>
      </c>
      <c r="B14" s="9" t="s">
        <v>7</v>
      </c>
      <c r="C14" s="13" t="s">
        <v>37</v>
      </c>
      <c r="D14" s="6" t="s">
        <v>37</v>
      </c>
      <c r="E14" s="13">
        <v>1212.4256387999999</v>
      </c>
      <c r="F14" s="17">
        <f>SUM(E14:E21)</f>
        <v>1749.9184947989477</v>
      </c>
      <c r="G14" s="20"/>
    </row>
    <row r="15" spans="1:7" ht="15.95" customHeight="1" x14ac:dyDescent="0.15">
      <c r="A15" s="16"/>
      <c r="B15" s="9" t="s">
        <v>44</v>
      </c>
      <c r="C15" s="13" t="s">
        <v>37</v>
      </c>
      <c r="D15" s="6" t="s">
        <v>37</v>
      </c>
      <c r="E15" s="13"/>
      <c r="F15" s="18"/>
      <c r="G15" s="20"/>
    </row>
    <row r="16" spans="1:7" ht="15.95" customHeight="1" x14ac:dyDescent="0.15">
      <c r="A16" s="16"/>
      <c r="B16" s="9" t="s">
        <v>8</v>
      </c>
      <c r="C16" s="13">
        <v>245.63</v>
      </c>
      <c r="D16" s="6">
        <v>800</v>
      </c>
      <c r="E16" s="13">
        <v>196.50399999999999</v>
      </c>
      <c r="F16" s="18"/>
      <c r="G16" s="20"/>
    </row>
    <row r="17" spans="1:7" ht="15.95" customHeight="1" x14ac:dyDescent="0.15">
      <c r="A17" s="16"/>
      <c r="B17" s="9" t="s">
        <v>45</v>
      </c>
      <c r="C17" s="13" t="s">
        <v>37</v>
      </c>
      <c r="D17" s="6" t="s">
        <v>37</v>
      </c>
      <c r="E17" s="13"/>
      <c r="F17" s="18"/>
      <c r="G17" s="20"/>
    </row>
    <row r="18" spans="1:7" ht="15.95" customHeight="1" x14ac:dyDescent="0.15">
      <c r="A18" s="16"/>
      <c r="B18" s="9" t="s">
        <v>9</v>
      </c>
      <c r="C18" s="13" t="s">
        <v>37</v>
      </c>
      <c r="D18" s="6" t="s">
        <v>37</v>
      </c>
      <c r="E18" s="13" t="s">
        <v>49</v>
      </c>
      <c r="F18" s="18"/>
      <c r="G18" s="20"/>
    </row>
    <row r="19" spans="1:7" ht="28.5" x14ac:dyDescent="0.15">
      <c r="A19" s="16"/>
      <c r="B19" s="9" t="s">
        <v>46</v>
      </c>
      <c r="C19" s="13">
        <v>6912.35</v>
      </c>
      <c r="D19" s="6">
        <v>45</v>
      </c>
      <c r="E19" s="13">
        <v>311.05574999999999</v>
      </c>
      <c r="F19" s="18"/>
      <c r="G19" s="20"/>
    </row>
    <row r="20" spans="1:7" ht="15.95" customHeight="1" x14ac:dyDescent="0.15">
      <c r="A20" s="16"/>
      <c r="B20" s="9" t="s">
        <v>34</v>
      </c>
      <c r="C20" s="13" t="s">
        <v>49</v>
      </c>
      <c r="D20" s="6" t="s">
        <v>49</v>
      </c>
      <c r="E20" s="13" t="s">
        <v>49</v>
      </c>
      <c r="F20" s="18"/>
      <c r="G20" s="20"/>
    </row>
    <row r="21" spans="1:7" ht="15.95" customHeight="1" x14ac:dyDescent="0.15">
      <c r="A21" s="16"/>
      <c r="B21" s="9" t="s">
        <v>10</v>
      </c>
      <c r="C21" s="13" t="s">
        <v>37</v>
      </c>
      <c r="D21" s="6" t="s">
        <v>37</v>
      </c>
      <c r="E21" s="13">
        <v>29.933105998947806</v>
      </c>
      <c r="F21" s="19"/>
      <c r="G21" s="20"/>
    </row>
    <row r="22" spans="1:7" ht="15.95" customHeight="1" x14ac:dyDescent="0.15">
      <c r="A22" s="16" t="s">
        <v>11</v>
      </c>
      <c r="B22" s="9" t="s">
        <v>12</v>
      </c>
      <c r="C22" s="13">
        <v>8354.4776999999995</v>
      </c>
      <c r="D22" s="6">
        <v>2200</v>
      </c>
      <c r="E22" s="13">
        <v>18379.850939999997</v>
      </c>
      <c r="F22" s="20">
        <f>SUM(E22:E28)</f>
        <v>24771.219535867796</v>
      </c>
      <c r="G22" s="20"/>
    </row>
    <row r="23" spans="1:7" ht="15.95" customHeight="1" x14ac:dyDescent="0.15">
      <c r="A23" s="16"/>
      <c r="B23" s="9" t="s">
        <v>13</v>
      </c>
      <c r="C23" s="13" t="s">
        <v>37</v>
      </c>
      <c r="D23" s="6" t="s">
        <v>37</v>
      </c>
      <c r="E23" s="13">
        <v>3766.1109400000005</v>
      </c>
      <c r="F23" s="20"/>
      <c r="G23" s="20"/>
    </row>
    <row r="24" spans="1:7" ht="15.95" customHeight="1" x14ac:dyDescent="0.15">
      <c r="A24" s="16"/>
      <c r="B24" s="9" t="s">
        <v>33</v>
      </c>
      <c r="C24" s="13" t="s">
        <v>37</v>
      </c>
      <c r="D24" s="6" t="s">
        <v>37</v>
      </c>
      <c r="E24" s="13">
        <v>20.729597399999999</v>
      </c>
      <c r="F24" s="20"/>
      <c r="G24" s="20"/>
    </row>
    <row r="25" spans="1:7" ht="15.95" customHeight="1" x14ac:dyDescent="0.15">
      <c r="A25" s="16"/>
      <c r="B25" s="9" t="s">
        <v>36</v>
      </c>
      <c r="C25" s="13">
        <v>5377.6410000000005</v>
      </c>
      <c r="D25" s="6">
        <v>3</v>
      </c>
      <c r="E25" s="13">
        <v>16.132923000000002</v>
      </c>
      <c r="F25" s="20"/>
      <c r="G25" s="20"/>
    </row>
    <row r="26" spans="1:7" ht="15.95" customHeight="1" x14ac:dyDescent="0.15">
      <c r="A26" s="16"/>
      <c r="B26" s="9" t="s">
        <v>14</v>
      </c>
      <c r="C26" s="13" t="s">
        <v>37</v>
      </c>
      <c r="D26" s="6" t="s">
        <v>37</v>
      </c>
      <c r="E26" s="13" t="s">
        <v>48</v>
      </c>
      <c r="F26" s="20"/>
      <c r="G26" s="20"/>
    </row>
    <row r="27" spans="1:7" ht="15.95" customHeight="1" x14ac:dyDescent="0.15">
      <c r="A27" s="16"/>
      <c r="B27" s="9" t="s">
        <v>35</v>
      </c>
      <c r="C27" s="13" t="s">
        <v>37</v>
      </c>
      <c r="D27" s="6" t="s">
        <v>37</v>
      </c>
      <c r="E27" s="13">
        <v>2588.3951354678002</v>
      </c>
      <c r="F27" s="20"/>
      <c r="G27" s="20"/>
    </row>
    <row r="28" spans="1:7" ht="15.95" customHeight="1" x14ac:dyDescent="0.15">
      <c r="A28" s="21"/>
      <c r="B28" s="11" t="s">
        <v>15</v>
      </c>
      <c r="C28" s="14" t="s">
        <v>37</v>
      </c>
      <c r="D28" s="12" t="s">
        <v>37</v>
      </c>
      <c r="E28" s="13" t="s">
        <v>37</v>
      </c>
      <c r="F28" s="17"/>
      <c r="G28" s="17"/>
    </row>
    <row r="29" spans="1:7" ht="32.1" customHeight="1" x14ac:dyDescent="0.15">
      <c r="A29" s="27" t="s">
        <v>16</v>
      </c>
      <c r="B29" s="27"/>
      <c r="C29" s="27"/>
      <c r="D29" s="27"/>
      <c r="E29" s="27"/>
      <c r="F29" s="27"/>
      <c r="G29" s="27"/>
    </row>
    <row r="30" spans="1:7" ht="20.100000000000001" customHeight="1" x14ac:dyDescent="0.15">
      <c r="A30" s="30" t="s">
        <v>30</v>
      </c>
      <c r="B30" s="30"/>
      <c r="C30" s="30"/>
      <c r="D30" s="3">
        <f>G10</f>
        <v>26536.623230666744</v>
      </c>
      <c r="E30" s="1" t="s">
        <v>22</v>
      </c>
    </row>
    <row r="31" spans="1:7" ht="20.100000000000001" customHeight="1" x14ac:dyDescent="0.15">
      <c r="A31" s="31" t="s">
        <v>21</v>
      </c>
      <c r="B31" s="31"/>
      <c r="C31" s="31"/>
      <c r="D31" s="3">
        <f>F10+F14</f>
        <v>1765.4036947989478</v>
      </c>
      <c r="E31" s="1" t="s">
        <v>23</v>
      </c>
    </row>
    <row r="32" spans="1:7" ht="15.95" customHeight="1" x14ac:dyDescent="0.15">
      <c r="A32" s="31" t="s">
        <v>26</v>
      </c>
      <c r="B32" s="31"/>
      <c r="C32" s="31"/>
      <c r="D32" s="33" t="s">
        <v>27</v>
      </c>
      <c r="E32" s="33"/>
      <c r="F32" s="33"/>
      <c r="G32" s="34" t="s">
        <v>25</v>
      </c>
    </row>
    <row r="33" spans="1:7" ht="15.95" customHeight="1" x14ac:dyDescent="0.15">
      <c r="A33" s="31"/>
      <c r="B33" s="31"/>
      <c r="C33" s="31"/>
      <c r="D33" s="34" t="s">
        <v>28</v>
      </c>
      <c r="E33" s="34"/>
      <c r="F33" s="34"/>
      <c r="G33" s="34"/>
    </row>
    <row r="34" spans="1:7" ht="15.95" customHeight="1" x14ac:dyDescent="0.15">
      <c r="C34" s="32" t="s">
        <v>24</v>
      </c>
      <c r="D34" s="4">
        <f>D31</f>
        <v>1765.4036947989478</v>
      </c>
      <c r="E34" s="32" t="s">
        <v>25</v>
      </c>
      <c r="F34" s="32" t="str">
        <f>"="</f>
        <v>=</v>
      </c>
      <c r="G34" s="28">
        <f>D34/D35</f>
        <v>6.6527066366107168E-2</v>
      </c>
    </row>
    <row r="35" spans="1:7" ht="15.95" customHeight="1" x14ac:dyDescent="0.15">
      <c r="C35" s="32"/>
      <c r="D35" s="5">
        <f>D30</f>
        <v>26536.623230666744</v>
      </c>
      <c r="E35" s="32"/>
      <c r="F35" s="32"/>
      <c r="G35" s="29"/>
    </row>
    <row r="36" spans="1:7" ht="63.95" customHeight="1" x14ac:dyDescent="0.15">
      <c r="A36" s="26" t="s">
        <v>38</v>
      </c>
      <c r="B36" s="26"/>
      <c r="C36" s="26"/>
      <c r="D36" s="26"/>
      <c r="E36" s="26"/>
      <c r="F36" s="26"/>
      <c r="G36" s="26"/>
    </row>
  </sheetData>
  <mergeCells count="30">
    <mergeCell ref="A29:G29"/>
    <mergeCell ref="G34:G35"/>
    <mergeCell ref="A36:G36"/>
    <mergeCell ref="A30:C30"/>
    <mergeCell ref="A31:C31"/>
    <mergeCell ref="C34:C35"/>
    <mergeCell ref="E34:E35"/>
    <mergeCell ref="F34:F35"/>
    <mergeCell ref="A32:C33"/>
    <mergeCell ref="D32:F32"/>
    <mergeCell ref="G32:G33"/>
    <mergeCell ref="D33:F33"/>
    <mergeCell ref="A6:B6"/>
    <mergeCell ref="A7:G7"/>
    <mergeCell ref="A1:G1"/>
    <mergeCell ref="A2:G2"/>
    <mergeCell ref="A3:G3"/>
    <mergeCell ref="A4:F4"/>
    <mergeCell ref="A5:E5"/>
    <mergeCell ref="A8:B9"/>
    <mergeCell ref="E8:E9"/>
    <mergeCell ref="F8:F9"/>
    <mergeCell ref="G8:G9"/>
    <mergeCell ref="A10:A13"/>
    <mergeCell ref="F10:F13"/>
    <mergeCell ref="G10:G28"/>
    <mergeCell ref="A14:A21"/>
    <mergeCell ref="F14:F21"/>
    <mergeCell ref="A22:A28"/>
    <mergeCell ref="F22:F28"/>
  </mergeCells>
  <phoneticPr fontId="3" type="noConversion"/>
  <printOptions horizontalCentered="1" verticalCentered="1"/>
  <pageMargins left="0.7" right="0.7" top="0.75" bottom="0.75" header="0.3" footer="0.3"/>
  <pageSetup paperSize="9" scale="93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XX项目</vt:lpstr>
      <vt:lpstr>XX项目!Print_Area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cp:lastPrinted>2016-01-04T15:01:12Z</cp:lastPrinted>
  <dcterms:created xsi:type="dcterms:W3CDTF">2015-08-31T11:04:19Z</dcterms:created>
  <dcterms:modified xsi:type="dcterms:W3CDTF">2016-01-04T15:03:46Z</dcterms:modified>
</cp:coreProperties>
</file>