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17680" activeTab="5"/>
  </bookViews>
  <sheets>
    <sheet name="15年国标" sheetId="1" r:id="rId1"/>
    <sheet name="绿建三星" sheetId="2" r:id="rId2"/>
    <sheet name="+湖水源" sheetId="3" r:id="rId3"/>
    <sheet name="+温湿度独立控制" sheetId="4" r:id="rId4"/>
    <sheet name="+光伏" sheetId="7" r:id="rId5"/>
    <sheet name="对比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<sst xmlns="http://schemas.openxmlformats.org/spreadsheetml/2006/main" count="247" uniqueCount="56">
  <si>
    <r>
      <rPr>
        <sz val="10.5"/>
        <color theme="1"/>
        <rFont val="宋体"/>
        <charset val="134"/>
      </rPr>
      <t>能耗分类</t>
    </r>
  </si>
  <si>
    <r>
      <rPr>
        <sz val="10.5"/>
        <color theme="1"/>
        <rFont val="宋体"/>
        <charset val="134"/>
      </rPr>
      <t>能耗子类</t>
    </r>
  </si>
  <si>
    <r>
      <rPr>
        <sz val="10.5"/>
        <color theme="1"/>
        <rFont val="宋体"/>
        <charset val="134"/>
      </rPr>
      <t>设计建筑</t>
    </r>
  </si>
  <si>
    <r>
      <rPr>
        <sz val="10.5"/>
        <color theme="1"/>
        <rFont val="宋体"/>
        <charset val="134"/>
      </rPr>
      <t>备注</t>
    </r>
  </si>
  <si>
    <r>
      <rPr>
        <sz val="10.5"/>
        <color theme="1"/>
        <rFont val="Times New Roman"/>
        <charset val="134"/>
      </rPr>
      <t>(kWh/</t>
    </r>
    <r>
      <rPr>
        <sz val="10.5"/>
        <color theme="1"/>
        <rFont val="宋体"/>
        <charset val="134"/>
      </rPr>
      <t>㎡</t>
    </r>
    <r>
      <rPr>
        <sz val="10.5"/>
        <color theme="1"/>
        <rFont val="Times New Roman"/>
        <charset val="134"/>
      </rPr>
      <t>)</t>
    </r>
  </si>
  <si>
    <r>
      <rPr>
        <sz val="10.5"/>
        <color theme="1"/>
        <rFont val="宋体"/>
        <charset val="134"/>
      </rPr>
      <t>建筑负荷</t>
    </r>
  </si>
  <si>
    <r>
      <rPr>
        <sz val="10.5"/>
        <color theme="1"/>
        <rFont val="宋体"/>
        <charset val="134"/>
      </rPr>
      <t>耗冷量</t>
    </r>
  </si>
  <si>
    <r>
      <rPr>
        <sz val="10.5"/>
        <color theme="1"/>
        <rFont val="宋体"/>
        <charset val="134"/>
      </rPr>
      <t>耗热量</t>
    </r>
  </si>
  <si>
    <r>
      <rPr>
        <sz val="10.5"/>
        <color theme="1"/>
        <rFont val="宋体"/>
        <charset val="134"/>
      </rPr>
      <t>冷热合计</t>
    </r>
  </si>
  <si>
    <r>
      <rPr>
        <sz val="10.5"/>
        <color theme="1"/>
        <rFont val="宋体"/>
        <charset val="134"/>
      </rPr>
      <t>热回收</t>
    </r>
  </si>
  <si>
    <r>
      <rPr>
        <sz val="10.5"/>
        <color theme="1"/>
        <rFont val="宋体"/>
        <charset val="134"/>
      </rPr>
      <t>供冷</t>
    </r>
  </si>
  <si>
    <r>
      <rPr>
        <sz val="10.5"/>
        <color theme="1"/>
        <rFont val="宋体"/>
        <charset val="134"/>
      </rPr>
      <t>供暖</t>
    </r>
  </si>
  <si>
    <r>
      <rPr>
        <sz val="10.5"/>
        <color theme="1"/>
        <rFont val="宋体"/>
        <charset val="134"/>
      </rPr>
      <t>供冷电耗（</t>
    </r>
    <r>
      <rPr>
        <sz val="10.5"/>
        <color theme="1"/>
        <rFont val="Times New Roman"/>
        <charset val="134"/>
      </rPr>
      <t>Ec</t>
    </r>
    <r>
      <rPr>
        <sz val="10.5"/>
        <color theme="1"/>
        <rFont val="宋体"/>
        <charset val="134"/>
      </rPr>
      <t>）</t>
    </r>
  </si>
  <si>
    <r>
      <rPr>
        <sz val="10.5"/>
        <color theme="1"/>
        <rFont val="宋体"/>
        <charset val="134"/>
      </rPr>
      <t>中央冷源</t>
    </r>
  </si>
  <si>
    <r>
      <rPr>
        <sz val="10.5"/>
        <color theme="1"/>
        <rFont val="宋体"/>
        <charset val="134"/>
      </rPr>
      <t>冷却水泵</t>
    </r>
  </si>
  <si>
    <r>
      <rPr>
        <sz val="10.5"/>
        <color theme="1"/>
        <rFont val="宋体"/>
        <charset val="134"/>
      </rPr>
      <t>冷冻水泵</t>
    </r>
  </si>
  <si>
    <r>
      <rPr>
        <sz val="10.5"/>
        <color theme="1"/>
        <rFont val="宋体"/>
        <charset val="134"/>
      </rPr>
      <t>冷却塔</t>
    </r>
  </si>
  <si>
    <r>
      <rPr>
        <sz val="10.5"/>
        <color theme="1"/>
        <rFont val="宋体"/>
        <charset val="134"/>
      </rPr>
      <t>多联机</t>
    </r>
    <r>
      <rPr>
        <sz val="10.5"/>
        <color theme="1"/>
        <rFont val="Times New Roman"/>
        <charset val="134"/>
      </rPr>
      <t>/</t>
    </r>
    <r>
      <rPr>
        <sz val="10.5"/>
        <color theme="1"/>
        <rFont val="宋体"/>
        <charset val="134"/>
      </rPr>
      <t>单元式空调</t>
    </r>
  </si>
  <si>
    <r>
      <rPr>
        <sz val="10.5"/>
        <color theme="1"/>
        <rFont val="宋体"/>
        <charset val="134"/>
      </rPr>
      <t>供冷合计</t>
    </r>
  </si>
  <si>
    <r>
      <rPr>
        <sz val="10.5"/>
        <color theme="1"/>
        <rFont val="宋体"/>
        <charset val="134"/>
      </rPr>
      <t>供暖电耗（</t>
    </r>
    <r>
      <rPr>
        <sz val="10.5"/>
        <color theme="1"/>
        <rFont val="Times New Roman"/>
        <charset val="134"/>
      </rPr>
      <t>Eh</t>
    </r>
    <r>
      <rPr>
        <sz val="10.5"/>
        <color theme="1"/>
        <rFont val="宋体"/>
        <charset val="134"/>
      </rPr>
      <t>）</t>
    </r>
  </si>
  <si>
    <r>
      <rPr>
        <sz val="10.5"/>
        <color theme="1"/>
        <rFont val="宋体"/>
        <charset val="134"/>
      </rPr>
      <t>中央热源</t>
    </r>
  </si>
  <si>
    <r>
      <rPr>
        <sz val="10.5"/>
        <color theme="1"/>
        <rFont val="宋体"/>
        <charset val="134"/>
      </rPr>
      <t>供暖水泵</t>
    </r>
  </si>
  <si>
    <r>
      <rPr>
        <sz val="10.5"/>
        <color theme="1"/>
        <rFont val="宋体"/>
        <charset val="134"/>
      </rPr>
      <t>热源侧水泵</t>
    </r>
  </si>
  <si>
    <r>
      <rPr>
        <sz val="10.5"/>
        <color theme="1"/>
        <rFont val="宋体"/>
        <charset val="134"/>
      </rPr>
      <t>多联机</t>
    </r>
    <r>
      <rPr>
        <sz val="10.5"/>
        <color theme="1"/>
        <rFont val="Times New Roman"/>
        <charset val="134"/>
      </rPr>
      <t>/</t>
    </r>
    <r>
      <rPr>
        <sz val="10.5"/>
        <color theme="1"/>
        <rFont val="宋体"/>
        <charset val="134"/>
      </rPr>
      <t>单元式热泵</t>
    </r>
  </si>
  <si>
    <r>
      <rPr>
        <sz val="10.5"/>
        <color theme="1"/>
        <rFont val="宋体"/>
        <charset val="134"/>
      </rPr>
      <t>供暖合计</t>
    </r>
  </si>
  <si>
    <r>
      <rPr>
        <sz val="10.5"/>
        <color theme="1"/>
        <rFont val="宋体"/>
        <charset val="134"/>
      </rPr>
      <t>空调风机电耗（</t>
    </r>
    <r>
      <rPr>
        <sz val="10.5"/>
        <color theme="1"/>
        <rFont val="Times New Roman"/>
        <charset val="134"/>
      </rPr>
      <t>Ef</t>
    </r>
    <r>
      <rPr>
        <sz val="10.5"/>
        <color theme="1"/>
        <rFont val="宋体"/>
        <charset val="134"/>
      </rPr>
      <t>）</t>
    </r>
  </si>
  <si>
    <r>
      <rPr>
        <sz val="10.5"/>
        <color theme="1"/>
        <rFont val="宋体"/>
        <charset val="134"/>
      </rPr>
      <t>新排风</t>
    </r>
  </si>
  <si>
    <r>
      <rPr>
        <sz val="10.5"/>
        <color theme="1"/>
        <rFont val="宋体"/>
        <charset val="134"/>
      </rPr>
      <t>风机盘管</t>
    </r>
  </si>
  <si>
    <r>
      <rPr>
        <sz val="10.5"/>
        <color theme="1"/>
        <rFont val="宋体"/>
        <charset val="134"/>
      </rPr>
      <t>全空气系统</t>
    </r>
  </si>
  <si>
    <r>
      <rPr>
        <sz val="10.5"/>
        <color theme="1"/>
        <rFont val="宋体"/>
        <charset val="134"/>
      </rPr>
      <t>风机合计</t>
    </r>
  </si>
  <si>
    <r>
      <rPr>
        <sz val="10.5"/>
        <color theme="1"/>
        <rFont val="宋体"/>
        <charset val="134"/>
      </rPr>
      <t>照明电耗</t>
    </r>
    <r>
      <rPr>
        <sz val="10.5"/>
        <color theme="1"/>
        <rFont val="Times New Roman"/>
        <charset val="134"/>
      </rPr>
      <t>(El)</t>
    </r>
  </si>
  <si>
    <r>
      <rPr>
        <sz val="10.5"/>
        <color theme="1"/>
        <rFont val="宋体"/>
        <charset val="134"/>
      </rPr>
      <t>插座设备电耗</t>
    </r>
    <r>
      <rPr>
        <sz val="10.5"/>
        <color theme="1"/>
        <rFont val="Times New Roman"/>
        <charset val="134"/>
      </rPr>
      <t>(Ej)</t>
    </r>
  </si>
  <si>
    <r>
      <rPr>
        <sz val="10.5"/>
        <color theme="1"/>
        <rFont val="宋体"/>
        <charset val="134"/>
      </rPr>
      <t>其他电耗</t>
    </r>
    <r>
      <rPr>
        <sz val="10.5"/>
        <color theme="1"/>
        <rFont val="Times New Roman"/>
        <charset val="134"/>
      </rPr>
      <t>(Eo)</t>
    </r>
  </si>
  <si>
    <r>
      <rPr>
        <sz val="10.5"/>
        <color theme="1"/>
        <rFont val="宋体"/>
        <charset val="134"/>
      </rPr>
      <t>电梯</t>
    </r>
  </si>
  <si>
    <r>
      <rPr>
        <sz val="10.5"/>
        <color theme="1"/>
        <rFont val="宋体"/>
        <charset val="134"/>
      </rPr>
      <t>独立排风机</t>
    </r>
  </si>
  <si>
    <r>
      <rPr>
        <sz val="10.5"/>
        <color theme="1"/>
        <rFont val="宋体"/>
        <charset val="134"/>
      </rPr>
      <t>生活热水</t>
    </r>
  </si>
  <si>
    <r>
      <rPr>
        <sz val="10.5"/>
        <color theme="1"/>
        <rFont val="宋体"/>
        <charset val="134"/>
      </rPr>
      <t>扣减了太阳能热水</t>
    </r>
  </si>
  <si>
    <r>
      <rPr>
        <sz val="10.5"/>
        <color theme="1"/>
        <rFont val="宋体"/>
        <charset val="134"/>
      </rPr>
      <t>其他设备</t>
    </r>
  </si>
  <si>
    <r>
      <rPr>
        <sz val="10.5"/>
        <color theme="1"/>
        <rFont val="宋体"/>
        <charset val="134"/>
      </rPr>
      <t>其他合计</t>
    </r>
  </si>
  <si>
    <r>
      <rPr>
        <sz val="10.5"/>
        <color theme="1"/>
        <rFont val="宋体"/>
        <charset val="134"/>
      </rPr>
      <t>可再生发电（</t>
    </r>
    <r>
      <rPr>
        <sz val="10.5"/>
        <color theme="1"/>
        <rFont val="Times New Roman"/>
        <charset val="134"/>
      </rPr>
      <t>Er</t>
    </r>
    <r>
      <rPr>
        <sz val="10.5"/>
        <color theme="1"/>
        <rFont val="宋体"/>
        <charset val="134"/>
      </rPr>
      <t>）</t>
    </r>
  </si>
  <si>
    <r>
      <rPr>
        <sz val="10.5"/>
        <color theme="1"/>
        <rFont val="宋体"/>
        <charset val="134"/>
      </rPr>
      <t>光伏发电</t>
    </r>
    <r>
      <rPr>
        <sz val="10.5"/>
        <color theme="1"/>
        <rFont val="Times New Roman"/>
        <charset val="134"/>
      </rPr>
      <t>(Ep)</t>
    </r>
  </si>
  <si>
    <r>
      <rPr>
        <sz val="10.5"/>
        <color theme="1"/>
        <rFont val="宋体"/>
        <charset val="134"/>
      </rPr>
      <t>风力发电</t>
    </r>
    <r>
      <rPr>
        <sz val="10.5"/>
        <color theme="1"/>
        <rFont val="Times New Roman"/>
        <charset val="134"/>
      </rPr>
      <t>(Ew)</t>
    </r>
  </si>
  <si>
    <r>
      <rPr>
        <sz val="10.5"/>
        <color theme="1"/>
        <rFont val="宋体"/>
        <charset val="134"/>
      </rPr>
      <t>合计</t>
    </r>
  </si>
  <si>
    <r>
      <rPr>
        <sz val="10.5"/>
        <color theme="1"/>
        <rFont val="宋体"/>
        <charset val="134"/>
      </rPr>
      <t>建筑总能耗</t>
    </r>
    <r>
      <rPr>
        <sz val="10.5"/>
        <color theme="1"/>
        <rFont val="Times New Roman"/>
        <charset val="134"/>
      </rPr>
      <t>(E1)</t>
    </r>
    <r>
      <rPr>
        <sz val="10.5"/>
        <color theme="1"/>
        <rFont val="宋体"/>
        <charset val="134"/>
      </rPr>
      <t>：电耗</t>
    </r>
    <r>
      <rPr>
        <sz val="10.5"/>
        <color theme="1"/>
        <rFont val="Times New Roman"/>
        <charset val="134"/>
      </rPr>
      <t>(kWh/</t>
    </r>
    <r>
      <rPr>
        <sz val="10.5"/>
        <color theme="1"/>
        <rFont val="宋体"/>
        <charset val="134"/>
      </rPr>
      <t>㎡</t>
    </r>
    <r>
      <rPr>
        <sz val="10.5"/>
        <color theme="1"/>
        <rFont val="Times New Roman"/>
        <charset val="134"/>
      </rPr>
      <t>)</t>
    </r>
  </si>
  <si>
    <t>E1=Ec+Eh+Ef+El +Ej +Eo-Er</t>
  </si>
  <si>
    <t>类别</t>
  </si>
  <si>
    <t>照明插座等</t>
  </si>
  <si>
    <t>空调</t>
  </si>
  <si>
    <t>总能耗</t>
  </si>
  <si>
    <t>增设光伏</t>
  </si>
  <si>
    <t>增设温湿度独立控制</t>
  </si>
  <si>
    <t>采用湖水源热泵</t>
  </si>
  <si>
    <t>优化围护结构</t>
  </si>
  <si>
    <t>原系统</t>
  </si>
  <si>
    <t>采用绿建三星标准</t>
  </si>
  <si>
    <t>采用15年国标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</si>
</sst>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0.5"/>
      <color theme="1"/>
      <name val="Times New Roman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1" applyNumberFormat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7" borderId="23" applyNumberFormat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top" wrapText="1"/>
    </xf>
    <xf numFmtId="176" fontId="1" fillId="0" borderId="7" xfId="0" applyNumberFormat="1" applyFont="1" applyBorder="1" applyAlignment="1">
      <alignment horizontal="center" vertical="center" wrapText="1"/>
    </xf>
    <xf numFmtId="0" fontId="2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2"/>
          <c:order val="2"/>
          <c:tx>
            <c:strRef>
              <c:f>对比!$D$1</c:f>
              <c:strCache>
                <c:ptCount val="1"/>
                <c:pt idx="0">
                  <c:v>总能耗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zh-CN"/>
                      <a:t>54.25</a:t>
                    </a:r>
                    <a:endParaRPr lang="en-US" altLang="zh-CN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对比!$A$2:$A$10</c:f>
              <c:strCache>
                <c:ptCount val="9"/>
                <c:pt idx="0">
                  <c:v>增设光伏</c:v>
                </c:pt>
                <c:pt idx="2">
                  <c:v>增设温湿度独立控制</c:v>
                </c:pt>
                <c:pt idx="4">
                  <c:v>采用湖水源热泵</c:v>
                </c:pt>
                <c:pt idx="6">
                  <c:v>优化围护结构</c:v>
                </c:pt>
                <c:pt idx="8">
                  <c:v>原系统</c:v>
                </c:pt>
              </c:strCache>
            </c:strRef>
          </c:cat>
          <c:val>
            <c:numRef>
              <c:f>对比!$D$2:$D$10</c:f>
              <c:numCache>
                <c:formatCode>General</c:formatCode>
                <c:ptCount val="9"/>
                <c:pt idx="0">
                  <c:v>54.25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40"/>
        <c:axId val="861197563"/>
        <c:axId val="763526061"/>
      </c:barChart>
      <c:barChart>
        <c:barDir val="bar"/>
        <c:grouping val="stacked"/>
        <c:varyColors val="0"/>
        <c:ser>
          <c:idx val="0"/>
          <c:order val="0"/>
          <c:tx>
            <c:strRef>
              <c:f>对比!$B$1</c:f>
              <c:strCache>
                <c:ptCount val="1"/>
                <c:pt idx="0">
                  <c:v>照明插座等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对比!$A$2:$A$10</c:f>
              <c:strCache>
                <c:ptCount val="9"/>
                <c:pt idx="0">
                  <c:v>增设光伏</c:v>
                </c:pt>
                <c:pt idx="2">
                  <c:v>增设温湿度独立控制</c:v>
                </c:pt>
                <c:pt idx="4">
                  <c:v>采用湖水源热泵</c:v>
                </c:pt>
                <c:pt idx="6">
                  <c:v>优化围护结构</c:v>
                </c:pt>
                <c:pt idx="8">
                  <c:v>原系统</c:v>
                </c:pt>
              </c:strCache>
            </c:strRef>
          </c:cat>
          <c:val>
            <c:numRef>
              <c:f>对比!$B$2:$B$10</c:f>
              <c:numCache>
                <c:formatCode>General</c:formatCode>
                <c:ptCount val="9"/>
                <c:pt idx="2">
                  <c:v>54.35</c:v>
                </c:pt>
                <c:pt idx="4">
                  <c:v>54.35</c:v>
                </c:pt>
                <c:pt idx="6">
                  <c:v>54.35</c:v>
                </c:pt>
                <c:pt idx="8">
                  <c:v>54.35</c:v>
                </c:pt>
              </c:numCache>
            </c:numRef>
          </c:val>
        </c:ser>
        <c:ser>
          <c:idx val="1"/>
          <c:order val="1"/>
          <c:tx>
            <c:strRef>
              <c:f>对比!$C$1</c:f>
              <c:strCache>
                <c:ptCount val="1"/>
                <c:pt idx="0">
                  <c:v>空调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0.0717254869997555"/>
                  <c:y val="0.00141043723554302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zh-CN" sz="1200"/>
                      <a:t>60.90</a:t>
                    </a:r>
                    <a:endParaRPr lang="en-US" altLang="zh-CN" sz="120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0847664846360747"/>
                  <c:y val="0.00141043723554302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zh-CN" sz="1200"/>
                      <a:t>63.28</a:t>
                    </a:r>
                    <a:endParaRPr lang="en-US" altLang="zh-CN" sz="120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123889477545032"/>
                  <c:y val="-0.00282087447108604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zh-CN" sz="1200"/>
                      <a:t>68.13</a:t>
                    </a:r>
                    <a:endParaRPr lang="en-US" altLang="zh-CN" sz="120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.133670225772272"/>
                  <c:y val="0.00423131170662906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zh-CN" sz="1200"/>
                      <a:t>69.52</a:t>
                    </a:r>
                    <a:endParaRPr lang="en-US" altLang="zh-CN" sz="120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对比!$A$2:$A$10</c:f>
              <c:strCache>
                <c:ptCount val="9"/>
                <c:pt idx="0">
                  <c:v>增设光伏</c:v>
                </c:pt>
                <c:pt idx="2">
                  <c:v>增设温湿度独立控制</c:v>
                </c:pt>
                <c:pt idx="4">
                  <c:v>采用湖水源热泵</c:v>
                </c:pt>
                <c:pt idx="6">
                  <c:v>优化围护结构</c:v>
                </c:pt>
                <c:pt idx="8">
                  <c:v>原系统</c:v>
                </c:pt>
              </c:strCache>
            </c:strRef>
          </c:cat>
          <c:val>
            <c:numRef>
              <c:f>对比!$C$2:$C$10</c:f>
              <c:numCache>
                <c:formatCode>General</c:formatCode>
                <c:ptCount val="9"/>
                <c:pt idx="2">
                  <c:v>6.55</c:v>
                </c:pt>
                <c:pt idx="4">
                  <c:v>8.93</c:v>
                </c:pt>
                <c:pt idx="6">
                  <c:v>13.78</c:v>
                </c:pt>
                <c:pt idx="8">
                  <c:v>15.17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83215706"/>
        <c:axId val="562716603"/>
      </c:barChart>
      <c:catAx>
        <c:axId val="861197563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763526061"/>
        <c:crosses val="autoZero"/>
        <c:auto val="1"/>
        <c:lblAlgn val="ctr"/>
        <c:lblOffset val="100"/>
        <c:noMultiLvlLbl val="0"/>
      </c:catAx>
      <c:valAx>
        <c:axId val="76352606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02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861197563"/>
        <c:crosses val="autoZero"/>
        <c:crossBetween val="between"/>
      </c:valAx>
      <c:valAx>
        <c:axId val="562716603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83215706"/>
        <c:crosses val="max"/>
        <c:crossBetween val="between"/>
      </c:valAx>
      <c:catAx>
        <c:axId val="783215706"/>
        <c:scaling>
          <c:orientation val="minMax"/>
        </c:scaling>
        <c:delete val="1"/>
        <c:axPos val="l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6271660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zh-CN"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zh-CN"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5b8fe6e2-7bbf-4e8c-a0ba-66fac4c5db3f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 sz="1200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对比!$B$19</c:f>
              <c:strCache>
                <c:ptCount val="1"/>
                <c:pt idx="0">
                  <c:v>空调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对比!$A$20:$A$28</c:f>
              <c:strCache>
                <c:ptCount val="9"/>
                <c:pt idx="0">
                  <c:v>增设光伏</c:v>
                </c:pt>
                <c:pt idx="2">
                  <c:v>增设温湿度独立控制</c:v>
                </c:pt>
                <c:pt idx="4">
                  <c:v>采用湖水源热泵</c:v>
                </c:pt>
                <c:pt idx="6">
                  <c:v>采用绿建三星标准</c:v>
                </c:pt>
                <c:pt idx="8">
                  <c:v>采用15年国标</c:v>
                </c:pt>
              </c:strCache>
            </c:strRef>
          </c:cat>
          <c:val>
            <c:numRef>
              <c:f>对比!$B$20:$B$28</c:f>
              <c:numCache>
                <c:formatCode>General</c:formatCode>
                <c:ptCount val="9"/>
                <c:pt idx="2">
                  <c:v>6.55</c:v>
                </c:pt>
                <c:pt idx="4">
                  <c:v>8.93</c:v>
                </c:pt>
                <c:pt idx="6">
                  <c:v>13.78</c:v>
                </c:pt>
                <c:pt idx="8">
                  <c:v>15.17</c:v>
                </c:pt>
              </c:numCache>
            </c:numRef>
          </c:val>
        </c:ser>
        <c:ser>
          <c:idx val="1"/>
          <c:order val="1"/>
          <c:tx>
            <c:strRef>
              <c:f>对比!$C$19</c:f>
              <c:strCache>
                <c:ptCount val="1"/>
                <c:pt idx="0">
                  <c:v>总能耗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对比!$A$20:$A$28</c:f>
              <c:strCache>
                <c:ptCount val="9"/>
                <c:pt idx="0">
                  <c:v>增设光伏</c:v>
                </c:pt>
                <c:pt idx="2">
                  <c:v>增设温湿度独立控制</c:v>
                </c:pt>
                <c:pt idx="4">
                  <c:v>采用湖水源热泵</c:v>
                </c:pt>
                <c:pt idx="6">
                  <c:v>采用绿建三星标准</c:v>
                </c:pt>
                <c:pt idx="8">
                  <c:v>采用15年国标</c:v>
                </c:pt>
              </c:strCache>
            </c:strRef>
          </c:cat>
          <c:val>
            <c:numRef>
              <c:f>对比!$C$20:$C$28</c:f>
              <c:numCache>
                <c:formatCode>General</c:formatCode>
                <c:ptCount val="9"/>
                <c:pt idx="0">
                  <c:v>-0.1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0"/>
        <c:overlap val="-40"/>
        <c:axId val="687200326"/>
        <c:axId val="785995952"/>
      </c:barChart>
      <c:barChart>
        <c:barDir val="bar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40"/>
        <c:overlap val="-40"/>
        <c:axId val="242113430"/>
        <c:axId val="756034744"/>
      </c:barChart>
      <c:catAx>
        <c:axId val="687200326"/>
        <c:scaling>
          <c:orientation val="minMax"/>
        </c:scaling>
        <c:delete val="0"/>
        <c:axPos val="l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85995952"/>
        <c:crosses val="autoZero"/>
        <c:auto val="1"/>
        <c:lblAlgn val="ctr"/>
        <c:lblOffset val="100"/>
        <c:noMultiLvlLbl val="0"/>
      </c:catAx>
      <c:valAx>
        <c:axId val="785995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02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87200326"/>
        <c:crosses val="autoZero"/>
        <c:crossBetween val="between"/>
      </c:valAx>
      <c:valAx>
        <c:axId val="756034744"/>
        <c:scaling>
          <c:orientation val="minMax"/>
        </c:scaling>
        <c:delete val="1"/>
        <c:axPos val="t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42113430"/>
        <c:crosses val="max"/>
        <c:crossBetween val="between"/>
      </c:valAx>
      <c:catAx>
        <c:axId val="242113430"/>
        <c:scaling>
          <c:orientation val="minMax"/>
        </c:scaling>
        <c:delete val="1"/>
        <c:axPos val="l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560347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zh-CN"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41e39db8-3f6d-4c0f-9faf-ebc6fd4264fc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11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1">
      <cs:styleClr val="auto"/>
    </cs:fillRef>
    <cs:effectRef idx="0"/>
    <cs:fontRef idx="minor">
      <a:schemeClr val="dk1"/>
    </cs:fontRef>
    <cs:spPr>
      <a:ln>
        <a:noFill/>
      </a:ln>
      <a:effectLst/>
    </cs:spPr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11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1">
      <cs:styleClr val="auto"/>
    </cs:fillRef>
    <cs:effectRef idx="0"/>
    <cs:fontRef idx="minor">
      <a:schemeClr val="dk1"/>
    </cs:fontRef>
    <cs:spPr>
      <a:ln>
        <a:noFill/>
      </a:ln>
      <a:effectLst/>
    </cs:spPr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304800</xdr:colOff>
      <xdr:row>10</xdr:row>
      <xdr:rowOff>120650</xdr:rowOff>
    </xdr:from>
    <xdr:to>
      <xdr:col>11</xdr:col>
      <xdr:colOff>450215</xdr:colOff>
      <xdr:row>36</xdr:row>
      <xdr:rowOff>0</xdr:rowOff>
    </xdr:to>
    <xdr:graphicFrame>
      <xdr:nvGraphicFramePr>
        <xdr:cNvPr id="2" name="图表 1"/>
        <xdr:cNvGraphicFramePr/>
      </xdr:nvGraphicFramePr>
      <xdr:xfrm>
        <a:off x="304800" y="1898650"/>
        <a:ext cx="7790815" cy="45021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1104900</xdr:colOff>
      <xdr:row>37</xdr:row>
      <xdr:rowOff>158750</xdr:rowOff>
    </xdr:from>
    <xdr:to>
      <xdr:col>11</xdr:col>
      <xdr:colOff>494665</xdr:colOff>
      <xdr:row>61</xdr:row>
      <xdr:rowOff>50165</xdr:rowOff>
    </xdr:to>
    <xdr:graphicFrame>
      <xdr:nvGraphicFramePr>
        <xdr:cNvPr id="3" name="图表 2"/>
        <xdr:cNvGraphicFramePr/>
      </xdr:nvGraphicFramePr>
      <xdr:xfrm>
        <a:off x="1104900" y="6737350"/>
        <a:ext cx="7035165" cy="41586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F32" sqref="F32"/>
    </sheetView>
  </sheetViews>
  <sheetFormatPr defaultColWidth="9" defaultRowHeight="14" outlineLevelCol="3"/>
  <cols>
    <col min="1" max="1" width="21.3636363636364" style="24" customWidth="1"/>
    <col min="2" max="2" width="16.2727272727273" style="24" customWidth="1"/>
    <col min="3" max="3" width="17.1818181818182" style="24" customWidth="1"/>
    <col min="4" max="4" width="14.5454545454545" style="24" customWidth="1"/>
  </cols>
  <sheetData>
    <row r="1" ht="17" customHeight="1" spans="1:4">
      <c r="A1" s="1" t="s">
        <v>0</v>
      </c>
      <c r="B1" s="2" t="s">
        <v>1</v>
      </c>
      <c r="C1" s="3" t="s">
        <v>2</v>
      </c>
      <c r="D1" s="4" t="s">
        <v>3</v>
      </c>
    </row>
    <row r="2" ht="15.5" spans="1:4">
      <c r="A2" s="1"/>
      <c r="B2" s="2"/>
      <c r="C2" s="5" t="s">
        <v>4</v>
      </c>
      <c r="D2" s="4"/>
    </row>
    <row r="3" ht="14.75" spans="1:4">
      <c r="A3" s="6" t="s">
        <v>5</v>
      </c>
      <c r="B3" s="7" t="s">
        <v>6</v>
      </c>
      <c r="C3" s="8">
        <v>38.99</v>
      </c>
      <c r="D3" s="9"/>
    </row>
    <row r="4" ht="14.75" spans="1:4">
      <c r="A4" s="10"/>
      <c r="B4" s="7" t="s">
        <v>7</v>
      </c>
      <c r="C4" s="8">
        <v>6.69</v>
      </c>
      <c r="D4" s="9"/>
    </row>
    <row r="5" ht="14.75" spans="1:4">
      <c r="A5" s="11"/>
      <c r="B5" s="5" t="s">
        <v>8</v>
      </c>
      <c r="C5" s="8">
        <f>C3+C4</f>
        <v>45.68</v>
      </c>
      <c r="D5" s="9"/>
    </row>
    <row r="6" ht="14.75" spans="1:4">
      <c r="A6" s="6" t="s">
        <v>9</v>
      </c>
      <c r="B6" s="7" t="s">
        <v>10</v>
      </c>
      <c r="C6" s="8">
        <v>0</v>
      </c>
      <c r="D6" s="9"/>
    </row>
    <row r="7" ht="14.75" spans="1:4">
      <c r="A7" s="10"/>
      <c r="B7" s="7" t="s">
        <v>11</v>
      </c>
      <c r="C7" s="8">
        <v>0</v>
      </c>
      <c r="D7" s="9"/>
    </row>
    <row r="8" ht="14.75" spans="1:4">
      <c r="A8" s="11"/>
      <c r="B8" s="5" t="s">
        <v>8</v>
      </c>
      <c r="C8" s="8">
        <v>0</v>
      </c>
      <c r="D8" s="9"/>
    </row>
    <row r="9" ht="15.5" customHeight="1" spans="1:4">
      <c r="A9" s="6" t="s">
        <v>12</v>
      </c>
      <c r="B9" s="12" t="s">
        <v>13</v>
      </c>
      <c r="C9" s="8">
        <v>6.94</v>
      </c>
      <c r="D9" s="9"/>
    </row>
    <row r="10" ht="14.75" spans="1:4">
      <c r="A10" s="10"/>
      <c r="B10" s="12"/>
      <c r="C10" s="8"/>
      <c r="D10" s="9"/>
    </row>
    <row r="11" ht="14.75" spans="1:4">
      <c r="A11" s="10"/>
      <c r="B11" s="8" t="s">
        <v>14</v>
      </c>
      <c r="C11" s="8">
        <v>0.99</v>
      </c>
      <c r="D11" s="9"/>
    </row>
    <row r="12" ht="14.75" spans="1:4">
      <c r="A12" s="10"/>
      <c r="B12" s="8" t="s">
        <v>15</v>
      </c>
      <c r="C12" s="8">
        <v>1.18</v>
      </c>
      <c r="D12" s="9"/>
    </row>
    <row r="13" ht="14.75" spans="1:4">
      <c r="A13" s="10"/>
      <c r="B13" s="8" t="s">
        <v>16</v>
      </c>
      <c r="C13" s="8">
        <v>1.01</v>
      </c>
      <c r="D13" s="9"/>
    </row>
    <row r="14" ht="27.75" spans="1:4">
      <c r="A14" s="10"/>
      <c r="B14" s="8" t="s">
        <v>17</v>
      </c>
      <c r="C14" s="8">
        <v>0</v>
      </c>
      <c r="D14" s="9"/>
    </row>
    <row r="15" ht="14.75" spans="1:4">
      <c r="A15" s="11"/>
      <c r="B15" s="13" t="s">
        <v>18</v>
      </c>
      <c r="C15" s="8">
        <f>C9+C11+C12+C13</f>
        <v>10.12</v>
      </c>
      <c r="D15" s="9"/>
    </row>
    <row r="16" ht="15.5" customHeight="1" spans="1:4">
      <c r="A16" s="6" t="s">
        <v>19</v>
      </c>
      <c r="B16" s="12" t="s">
        <v>20</v>
      </c>
      <c r="C16" s="8">
        <v>3.18</v>
      </c>
      <c r="D16" s="9"/>
    </row>
    <row r="17" ht="14.75" spans="1:4">
      <c r="A17" s="10"/>
      <c r="B17" s="12"/>
      <c r="C17" s="8"/>
      <c r="D17" s="9"/>
    </row>
    <row r="18" ht="14.75" spans="1:4">
      <c r="A18" s="10"/>
      <c r="B18" s="12" t="s">
        <v>21</v>
      </c>
      <c r="C18" s="8">
        <v>0.26</v>
      </c>
      <c r="D18" s="9"/>
    </row>
    <row r="19" ht="14.75" spans="1:4">
      <c r="A19" s="10"/>
      <c r="B19" s="12" t="s">
        <v>22</v>
      </c>
      <c r="C19" s="8">
        <v>0</v>
      </c>
      <c r="D19" s="9"/>
    </row>
    <row r="20" ht="27.75" spans="1:4">
      <c r="A20" s="10"/>
      <c r="B20" s="12" t="s">
        <v>23</v>
      </c>
      <c r="C20" s="8">
        <v>0</v>
      </c>
      <c r="D20" s="9"/>
    </row>
    <row r="21" ht="14.75" spans="1:4">
      <c r="A21" s="11"/>
      <c r="B21" s="5" t="s">
        <v>24</v>
      </c>
      <c r="C21" s="8">
        <f>C16+C18</f>
        <v>3.44</v>
      </c>
      <c r="D21" s="9"/>
    </row>
    <row r="22" ht="28.5" customHeight="1" spans="1:4">
      <c r="A22" s="6" t="s">
        <v>25</v>
      </c>
      <c r="B22" s="7" t="s">
        <v>26</v>
      </c>
      <c r="C22" s="8">
        <v>1.56</v>
      </c>
      <c r="D22" s="9"/>
    </row>
    <row r="23" ht="14.75" spans="1:4">
      <c r="A23" s="10"/>
      <c r="B23" s="7"/>
      <c r="C23" s="8"/>
      <c r="D23" s="9"/>
    </row>
    <row r="24" ht="14.75" spans="1:4">
      <c r="A24" s="10"/>
      <c r="B24" s="7" t="s">
        <v>27</v>
      </c>
      <c r="C24" s="8">
        <v>0.05</v>
      </c>
      <c r="D24" s="9"/>
    </row>
    <row r="25" ht="14.75" spans="1:4">
      <c r="A25" s="10"/>
      <c r="B25" s="7" t="s">
        <v>28</v>
      </c>
      <c r="C25" s="8">
        <v>0</v>
      </c>
      <c r="D25" s="9"/>
    </row>
    <row r="26" ht="14.75" spans="1:4">
      <c r="A26" s="11"/>
      <c r="B26" s="5" t="s">
        <v>29</v>
      </c>
      <c r="C26" s="8">
        <f>C22+C24</f>
        <v>1.61</v>
      </c>
      <c r="D26" s="9"/>
    </row>
    <row r="27" ht="15.5" customHeight="1" spans="1:4">
      <c r="A27" s="14" t="s">
        <v>30</v>
      </c>
      <c r="B27" s="14"/>
      <c r="C27" s="12">
        <v>9.45</v>
      </c>
      <c r="D27" s="9"/>
    </row>
    <row r="28" ht="15.5" customHeight="1" spans="1:4">
      <c r="A28" s="14" t="s">
        <v>31</v>
      </c>
      <c r="B28" s="14"/>
      <c r="C28" s="8">
        <v>30.31</v>
      </c>
      <c r="D28" s="9"/>
    </row>
    <row r="29" ht="14.75" spans="1:4">
      <c r="A29" s="6" t="s">
        <v>32</v>
      </c>
      <c r="B29" s="15" t="s">
        <v>33</v>
      </c>
      <c r="C29" s="8">
        <v>1.83</v>
      </c>
      <c r="D29" s="9"/>
    </row>
    <row r="30" ht="14.75" spans="1:4">
      <c r="A30" s="10"/>
      <c r="B30" s="7" t="s">
        <v>34</v>
      </c>
      <c r="C30" s="8">
        <v>0</v>
      </c>
      <c r="D30" s="9"/>
    </row>
    <row r="31" ht="27.75" spans="1:4">
      <c r="A31" s="10"/>
      <c r="B31" s="7" t="s">
        <v>35</v>
      </c>
      <c r="C31" s="8">
        <v>12.74</v>
      </c>
      <c r="D31" s="9" t="s">
        <v>36</v>
      </c>
    </row>
    <row r="32" spans="1:4">
      <c r="A32" s="10"/>
      <c r="B32" s="7" t="s">
        <v>37</v>
      </c>
      <c r="C32" s="8">
        <v>0</v>
      </c>
      <c r="D32" s="9"/>
    </row>
    <row r="33" spans="1:4">
      <c r="A33" s="11"/>
      <c r="B33" s="5" t="s">
        <v>38</v>
      </c>
      <c r="C33" s="8">
        <f>C29+C31</f>
        <v>14.57</v>
      </c>
      <c r="D33" s="9"/>
    </row>
    <row r="34" ht="28.5" customHeight="1" spans="1:4">
      <c r="A34" s="6" t="s">
        <v>39</v>
      </c>
      <c r="B34" s="7" t="s">
        <v>40</v>
      </c>
      <c r="C34" s="8">
        <v>0</v>
      </c>
      <c r="D34" s="9"/>
    </row>
    <row r="35" ht="14.75" spans="1:4">
      <c r="A35" s="10"/>
      <c r="B35" s="7"/>
      <c r="C35" s="8"/>
      <c r="D35" s="9"/>
    </row>
    <row r="36" ht="14.75" spans="1:4">
      <c r="A36" s="10"/>
      <c r="B36" s="7" t="s">
        <v>41</v>
      </c>
      <c r="C36" s="8">
        <v>0</v>
      </c>
      <c r="D36" s="9"/>
    </row>
    <row r="37" ht="14.75" spans="1:4">
      <c r="A37" s="11"/>
      <c r="B37" s="5" t="s">
        <v>42</v>
      </c>
      <c r="C37" s="8">
        <v>0</v>
      </c>
      <c r="D37" s="9"/>
    </row>
    <row r="38" ht="55.5" customHeight="1" spans="1:4">
      <c r="A38" s="16" t="s">
        <v>43</v>
      </c>
      <c r="B38" s="16"/>
      <c r="C38" s="17">
        <f>C15+C21+C26+C27+C28+C33+C37</f>
        <v>69.5</v>
      </c>
      <c r="D38" s="18" t="s">
        <v>44</v>
      </c>
    </row>
    <row r="39" ht="14.75"/>
  </sheetData>
  <mergeCells count="25">
    <mergeCell ref="A27:B27"/>
    <mergeCell ref="A28:B28"/>
    <mergeCell ref="A38:B38"/>
    <mergeCell ref="A1:A2"/>
    <mergeCell ref="A3:A5"/>
    <mergeCell ref="A6:A8"/>
    <mergeCell ref="A9:A15"/>
    <mergeCell ref="A16:A21"/>
    <mergeCell ref="A22:A26"/>
    <mergeCell ref="A29:A33"/>
    <mergeCell ref="A34:A37"/>
    <mergeCell ref="B1:B2"/>
    <mergeCell ref="B9:B10"/>
    <mergeCell ref="B16:B17"/>
    <mergeCell ref="B22:B23"/>
    <mergeCell ref="B34:B35"/>
    <mergeCell ref="C9:C10"/>
    <mergeCell ref="C16:C17"/>
    <mergeCell ref="C22:C23"/>
    <mergeCell ref="C34:C35"/>
    <mergeCell ref="D1:D2"/>
    <mergeCell ref="D9:D10"/>
    <mergeCell ref="D16:D17"/>
    <mergeCell ref="D22:D23"/>
    <mergeCell ref="D34:D3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opLeftCell="A2" workbookViewId="0">
      <selection activeCell="C34" sqref="C34:C35"/>
    </sheetView>
  </sheetViews>
  <sheetFormatPr defaultColWidth="9" defaultRowHeight="14" outlineLevelCol="3"/>
  <cols>
    <col min="1" max="1" width="23.8181818181818" customWidth="1"/>
    <col min="2" max="2" width="19.0909090909091" customWidth="1"/>
    <col min="3" max="3" width="18.1818181818182" customWidth="1"/>
    <col min="4" max="4" width="17.5454545454545" customWidth="1"/>
  </cols>
  <sheetData>
    <row r="1" ht="15.5" spans="1:4">
      <c r="A1" s="1" t="s">
        <v>0</v>
      </c>
      <c r="B1" s="2" t="s">
        <v>1</v>
      </c>
      <c r="C1" s="3" t="s">
        <v>2</v>
      </c>
      <c r="D1" s="4" t="s">
        <v>3</v>
      </c>
    </row>
    <row r="2" ht="15.5" spans="1:4">
      <c r="A2" s="1"/>
      <c r="B2" s="2"/>
      <c r="C2" s="5" t="s">
        <v>4</v>
      </c>
      <c r="D2" s="4"/>
    </row>
    <row r="3" ht="14.75" spans="1:4">
      <c r="A3" s="6" t="s">
        <v>5</v>
      </c>
      <c r="B3" s="7" t="s">
        <v>6</v>
      </c>
      <c r="C3" s="8">
        <v>37.08</v>
      </c>
      <c r="D3" s="9"/>
    </row>
    <row r="4" ht="14.75" spans="1:4">
      <c r="A4" s="10"/>
      <c r="B4" s="7" t="s">
        <v>7</v>
      </c>
      <c r="C4" s="8">
        <v>4.68</v>
      </c>
      <c r="D4" s="9"/>
    </row>
    <row r="5" ht="14.75" spans="1:4">
      <c r="A5" s="11"/>
      <c r="B5" s="5" t="s">
        <v>8</v>
      </c>
      <c r="C5" s="8">
        <f>C3+C4</f>
        <v>41.76</v>
      </c>
      <c r="D5" s="9"/>
    </row>
    <row r="6" ht="14.75" spans="1:4">
      <c r="A6" s="6" t="s">
        <v>9</v>
      </c>
      <c r="B6" s="7" t="s">
        <v>10</v>
      </c>
      <c r="C6" s="8">
        <v>0</v>
      </c>
      <c r="D6" s="9"/>
    </row>
    <row r="7" ht="14.75" spans="1:4">
      <c r="A7" s="10"/>
      <c r="B7" s="7" t="s">
        <v>11</v>
      </c>
      <c r="C7" s="8">
        <v>0</v>
      </c>
      <c r="D7" s="9"/>
    </row>
    <row r="8" ht="14.75" spans="1:4">
      <c r="A8" s="11"/>
      <c r="B8" s="5" t="s">
        <v>8</v>
      </c>
      <c r="C8" s="8">
        <v>0</v>
      </c>
      <c r="D8" s="9"/>
    </row>
    <row r="9" ht="14.75" spans="1:4">
      <c r="A9" s="6" t="s">
        <v>12</v>
      </c>
      <c r="B9" s="12" t="s">
        <v>13</v>
      </c>
      <c r="C9" s="23">
        <v>6.6</v>
      </c>
      <c r="D9" s="9"/>
    </row>
    <row r="10" ht="14.75" spans="1:4">
      <c r="A10" s="10"/>
      <c r="B10" s="12"/>
      <c r="C10" s="8"/>
      <c r="D10" s="9"/>
    </row>
    <row r="11" ht="14.75" spans="1:4">
      <c r="A11" s="10"/>
      <c r="B11" s="8" t="s">
        <v>14</v>
      </c>
      <c r="C11" s="8">
        <v>0.96</v>
      </c>
      <c r="D11" s="9"/>
    </row>
    <row r="12" ht="14.75" spans="1:4">
      <c r="A12" s="10"/>
      <c r="B12" s="8" t="s">
        <v>15</v>
      </c>
      <c r="C12" s="8">
        <v>1.15</v>
      </c>
      <c r="D12" s="9"/>
    </row>
    <row r="13" ht="14.75" spans="1:4">
      <c r="A13" s="10"/>
      <c r="B13" s="8" t="s">
        <v>16</v>
      </c>
      <c r="C13" s="8">
        <v>0.98</v>
      </c>
      <c r="D13" s="9"/>
    </row>
    <row r="14" ht="14.75" spans="1:4">
      <c r="A14" s="10"/>
      <c r="B14" s="8" t="s">
        <v>17</v>
      </c>
      <c r="C14" s="8">
        <v>0</v>
      </c>
      <c r="D14" s="9"/>
    </row>
    <row r="15" ht="14.75" spans="1:4">
      <c r="A15" s="11"/>
      <c r="B15" s="13" t="s">
        <v>18</v>
      </c>
      <c r="C15" s="8">
        <f>C9+C11+C12+C13</f>
        <v>9.69</v>
      </c>
      <c r="D15" s="9"/>
    </row>
    <row r="16" ht="14.75" spans="1:4">
      <c r="A16" s="6" t="s">
        <v>19</v>
      </c>
      <c r="B16" s="12" t="s">
        <v>20</v>
      </c>
      <c r="C16" s="8">
        <v>2.22</v>
      </c>
      <c r="D16" s="9"/>
    </row>
    <row r="17" ht="14.75" spans="1:4">
      <c r="A17" s="10"/>
      <c r="B17" s="12"/>
      <c r="C17" s="8"/>
      <c r="D17" s="9"/>
    </row>
    <row r="18" ht="14.75" spans="1:4">
      <c r="A18" s="10"/>
      <c r="B18" s="12" t="s">
        <v>21</v>
      </c>
      <c r="C18" s="8">
        <v>0.26</v>
      </c>
      <c r="D18" s="9"/>
    </row>
    <row r="19" ht="14.75" spans="1:4">
      <c r="A19" s="10"/>
      <c r="B19" s="12" t="s">
        <v>22</v>
      </c>
      <c r="C19" s="8">
        <v>0</v>
      </c>
      <c r="D19" s="9"/>
    </row>
    <row r="20" ht="14.75" spans="1:4">
      <c r="A20" s="10"/>
      <c r="B20" s="12" t="s">
        <v>23</v>
      </c>
      <c r="C20" s="8">
        <v>0</v>
      </c>
      <c r="D20" s="9"/>
    </row>
    <row r="21" ht="14.75" spans="1:4">
      <c r="A21" s="11"/>
      <c r="B21" s="5" t="s">
        <v>24</v>
      </c>
      <c r="C21" s="8">
        <f>C16+C18</f>
        <v>2.48</v>
      </c>
      <c r="D21" s="9"/>
    </row>
    <row r="22" ht="14.75" spans="1:4">
      <c r="A22" s="6" t="s">
        <v>25</v>
      </c>
      <c r="B22" s="7" t="s">
        <v>26</v>
      </c>
      <c r="C22" s="8">
        <v>1.56</v>
      </c>
      <c r="D22" s="9"/>
    </row>
    <row r="23" ht="14.75" spans="1:4">
      <c r="A23" s="10"/>
      <c r="B23" s="7"/>
      <c r="C23" s="8"/>
      <c r="D23" s="9"/>
    </row>
    <row r="24" ht="14.75" spans="1:4">
      <c r="A24" s="10"/>
      <c r="B24" s="7" t="s">
        <v>27</v>
      </c>
      <c r="C24" s="8">
        <v>0.05</v>
      </c>
      <c r="D24" s="9"/>
    </row>
    <row r="25" ht="14.75" spans="1:4">
      <c r="A25" s="10"/>
      <c r="B25" s="7" t="s">
        <v>28</v>
      </c>
      <c r="C25" s="8">
        <v>0</v>
      </c>
      <c r="D25" s="9"/>
    </row>
    <row r="26" ht="14.75" spans="1:4">
      <c r="A26" s="11"/>
      <c r="B26" s="5" t="s">
        <v>29</v>
      </c>
      <c r="C26" s="8">
        <f>C22+C24</f>
        <v>1.61</v>
      </c>
      <c r="D26" s="9"/>
    </row>
    <row r="27" ht="14.75" spans="1:4">
      <c r="A27" s="14" t="s">
        <v>30</v>
      </c>
      <c r="B27" s="14"/>
      <c r="C27" s="12">
        <v>9.47</v>
      </c>
      <c r="D27" s="9"/>
    </row>
    <row r="28" ht="14.75" spans="1:4">
      <c r="A28" s="14" t="s">
        <v>31</v>
      </c>
      <c r="B28" s="14"/>
      <c r="C28" s="8">
        <v>30.31</v>
      </c>
      <c r="D28" s="9"/>
    </row>
    <row r="29" ht="14.75" spans="1:4">
      <c r="A29" s="6" t="s">
        <v>32</v>
      </c>
      <c r="B29" s="15" t="s">
        <v>33</v>
      </c>
      <c r="C29" s="8">
        <v>1.83</v>
      </c>
      <c r="D29" s="9"/>
    </row>
    <row r="30" ht="14.75" spans="1:4">
      <c r="A30" s="10"/>
      <c r="B30" s="7" t="s">
        <v>34</v>
      </c>
      <c r="C30" s="8">
        <v>0</v>
      </c>
      <c r="D30" s="9"/>
    </row>
    <row r="31" spans="1:4">
      <c r="A31" s="10"/>
      <c r="B31" s="7" t="s">
        <v>35</v>
      </c>
      <c r="C31" s="8">
        <v>12.74</v>
      </c>
      <c r="D31" s="9" t="s">
        <v>36</v>
      </c>
    </row>
    <row r="32" ht="14.25" spans="1:4">
      <c r="A32" s="10"/>
      <c r="B32" s="7" t="s">
        <v>37</v>
      </c>
      <c r="C32" s="8">
        <v>0</v>
      </c>
      <c r="D32" s="9"/>
    </row>
    <row r="33" ht="14.25" spans="1:4">
      <c r="A33" s="11"/>
      <c r="B33" s="5" t="s">
        <v>38</v>
      </c>
      <c r="C33" s="8">
        <f>C31+C29</f>
        <v>14.57</v>
      </c>
      <c r="D33" s="9"/>
    </row>
    <row r="34" spans="1:4">
      <c r="A34" s="6" t="s">
        <v>39</v>
      </c>
      <c r="B34" s="7" t="s">
        <v>40</v>
      </c>
      <c r="C34" s="8">
        <v>0</v>
      </c>
      <c r="D34" s="9"/>
    </row>
    <row r="35" ht="14.75" spans="1:4">
      <c r="A35" s="10"/>
      <c r="B35" s="7"/>
      <c r="C35" s="8"/>
      <c r="D35" s="9"/>
    </row>
    <row r="36" ht="14.75" spans="1:4">
      <c r="A36" s="10"/>
      <c r="B36" s="7" t="s">
        <v>41</v>
      </c>
      <c r="C36" s="8">
        <v>0</v>
      </c>
      <c r="D36" s="9"/>
    </row>
    <row r="37" ht="14.75" spans="1:4">
      <c r="A37" s="11"/>
      <c r="B37" s="5" t="s">
        <v>42</v>
      </c>
      <c r="C37" s="8">
        <v>0</v>
      </c>
      <c r="D37" s="9"/>
    </row>
    <row r="38" ht="27.75" spans="1:4">
      <c r="A38" s="16" t="s">
        <v>43</v>
      </c>
      <c r="B38" s="16"/>
      <c r="C38" s="17">
        <f>C15+C21+C27+C28+C33+C37+C26</f>
        <v>68.13</v>
      </c>
      <c r="D38" s="18" t="s">
        <v>44</v>
      </c>
    </row>
    <row r="39" ht="14.75"/>
  </sheetData>
  <mergeCells count="25">
    <mergeCell ref="A27:B27"/>
    <mergeCell ref="A28:B28"/>
    <mergeCell ref="A38:B38"/>
    <mergeCell ref="A1:A2"/>
    <mergeCell ref="A3:A5"/>
    <mergeCell ref="A6:A8"/>
    <mergeCell ref="A9:A15"/>
    <mergeCell ref="A16:A21"/>
    <mergeCell ref="A22:A26"/>
    <mergeCell ref="A29:A33"/>
    <mergeCell ref="A34:A37"/>
    <mergeCell ref="B1:B2"/>
    <mergeCell ref="B9:B10"/>
    <mergeCell ref="B16:B17"/>
    <mergeCell ref="B22:B23"/>
    <mergeCell ref="B34:B35"/>
    <mergeCell ref="C9:C10"/>
    <mergeCell ref="C16:C17"/>
    <mergeCell ref="C22:C23"/>
    <mergeCell ref="C34:C35"/>
    <mergeCell ref="D1:D2"/>
    <mergeCell ref="D9:D10"/>
    <mergeCell ref="D16:D17"/>
    <mergeCell ref="D22:D23"/>
    <mergeCell ref="D34:D35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H19" sqref="H19"/>
    </sheetView>
  </sheetViews>
  <sheetFormatPr defaultColWidth="9" defaultRowHeight="14" outlineLevelCol="3"/>
  <cols>
    <col min="1" max="1" width="25.3636363636364" customWidth="1"/>
    <col min="2" max="2" width="20.8181818181818" customWidth="1"/>
    <col min="3" max="3" width="21.7272727272727" customWidth="1"/>
    <col min="4" max="4" width="24.2727272727273" customWidth="1"/>
  </cols>
  <sheetData>
    <row r="1" ht="15.5" spans="1:4">
      <c r="A1" s="1" t="s">
        <v>0</v>
      </c>
      <c r="B1" s="2" t="s">
        <v>1</v>
      </c>
      <c r="C1" s="3" t="s">
        <v>2</v>
      </c>
      <c r="D1" s="4" t="s">
        <v>3</v>
      </c>
    </row>
    <row r="2" ht="15.5" spans="1:4">
      <c r="A2" s="1"/>
      <c r="B2" s="2"/>
      <c r="C2" s="5" t="s">
        <v>4</v>
      </c>
      <c r="D2" s="4"/>
    </row>
    <row r="3" ht="14.75" spans="1:4">
      <c r="A3" s="6" t="s">
        <v>5</v>
      </c>
      <c r="B3" s="7" t="s">
        <v>6</v>
      </c>
      <c r="C3" s="8">
        <v>37.08</v>
      </c>
      <c r="D3" s="9"/>
    </row>
    <row r="4" ht="14.75" spans="1:4">
      <c r="A4" s="10"/>
      <c r="B4" s="7" t="s">
        <v>7</v>
      </c>
      <c r="C4" s="8">
        <v>4.68</v>
      </c>
      <c r="D4" s="9"/>
    </row>
    <row r="5" ht="14.75" spans="1:4">
      <c r="A5" s="11"/>
      <c r="B5" s="5" t="s">
        <v>8</v>
      </c>
      <c r="C5" s="8">
        <f>C3+C4</f>
        <v>41.76</v>
      </c>
      <c r="D5" s="9"/>
    </row>
    <row r="6" ht="14.75" spans="1:4">
      <c r="A6" s="6" t="s">
        <v>9</v>
      </c>
      <c r="B6" s="7" t="s">
        <v>10</v>
      </c>
      <c r="C6" s="8">
        <v>0</v>
      </c>
      <c r="D6" s="9"/>
    </row>
    <row r="7" ht="14.75" spans="1:4">
      <c r="A7" s="10"/>
      <c r="B7" s="7" t="s">
        <v>11</v>
      </c>
      <c r="C7" s="8">
        <v>0</v>
      </c>
      <c r="D7" s="9"/>
    </row>
    <row r="8" ht="14.75" spans="1:4">
      <c r="A8" s="11"/>
      <c r="B8" s="5" t="s">
        <v>8</v>
      </c>
      <c r="C8" s="8">
        <v>0</v>
      </c>
      <c r="D8" s="9"/>
    </row>
    <row r="9" ht="14.75" spans="1:4">
      <c r="A9" s="6" t="s">
        <v>12</v>
      </c>
      <c r="B9" s="12" t="s">
        <v>13</v>
      </c>
      <c r="C9" s="8">
        <v>4.39</v>
      </c>
      <c r="D9" s="9"/>
    </row>
    <row r="10" ht="14.75" spans="1:4">
      <c r="A10" s="10"/>
      <c r="B10" s="12"/>
      <c r="C10" s="8"/>
      <c r="D10" s="9"/>
    </row>
    <row r="11" ht="14.75" spans="1:4">
      <c r="A11" s="10"/>
      <c r="B11" s="8" t="s">
        <v>14</v>
      </c>
      <c r="C11" s="8">
        <v>0.94</v>
      </c>
      <c r="D11" s="9"/>
    </row>
    <row r="12" ht="14.75" spans="1:4">
      <c r="A12" s="10"/>
      <c r="B12" s="8" t="s">
        <v>15</v>
      </c>
      <c r="C12" s="8">
        <v>0.84</v>
      </c>
      <c r="D12" s="9"/>
    </row>
    <row r="13" ht="14.75" spans="1:4">
      <c r="A13" s="10"/>
      <c r="B13" s="8" t="s">
        <v>16</v>
      </c>
      <c r="C13" s="8">
        <v>0</v>
      </c>
      <c r="D13" s="9"/>
    </row>
    <row r="14" ht="14.75" spans="1:4">
      <c r="A14" s="10"/>
      <c r="B14" s="8" t="s">
        <v>17</v>
      </c>
      <c r="C14" s="8">
        <v>0</v>
      </c>
      <c r="D14" s="9"/>
    </row>
    <row r="15" ht="14.75" spans="1:4">
      <c r="A15" s="11"/>
      <c r="B15" s="13" t="s">
        <v>18</v>
      </c>
      <c r="C15" s="8">
        <f>C9+C11+C12</f>
        <v>6.17</v>
      </c>
      <c r="D15" s="9"/>
    </row>
    <row r="16" ht="14.75" spans="1:4">
      <c r="A16" s="6" t="s">
        <v>19</v>
      </c>
      <c r="B16" s="12" t="s">
        <v>20</v>
      </c>
      <c r="C16" s="8">
        <v>0.91</v>
      </c>
      <c r="D16" s="9"/>
    </row>
    <row r="17" ht="14.75" spans="1:4">
      <c r="A17" s="10"/>
      <c r="B17" s="12"/>
      <c r="C17" s="8"/>
      <c r="D17" s="9"/>
    </row>
    <row r="18" ht="14.75" spans="1:4">
      <c r="A18" s="10"/>
      <c r="B18" s="12" t="s">
        <v>21</v>
      </c>
      <c r="C18" s="8">
        <v>0.13</v>
      </c>
      <c r="D18" s="9"/>
    </row>
    <row r="19" ht="14.75" spans="1:4">
      <c r="A19" s="10"/>
      <c r="B19" s="12" t="s">
        <v>22</v>
      </c>
      <c r="C19" s="8">
        <v>0.11</v>
      </c>
      <c r="D19" s="9"/>
    </row>
    <row r="20" ht="14.75" spans="1:4">
      <c r="A20" s="10"/>
      <c r="B20" s="12" t="s">
        <v>23</v>
      </c>
      <c r="C20" s="8">
        <v>0</v>
      </c>
      <c r="D20" s="9"/>
    </row>
    <row r="21" ht="14.75" spans="1:4">
      <c r="A21" s="11"/>
      <c r="B21" s="5" t="s">
        <v>24</v>
      </c>
      <c r="C21" s="8">
        <f>C16+C18+C19</f>
        <v>1.15</v>
      </c>
      <c r="D21" s="9"/>
    </row>
    <row r="22" ht="14.75" spans="1:4">
      <c r="A22" s="6" t="s">
        <v>25</v>
      </c>
      <c r="B22" s="7" t="s">
        <v>26</v>
      </c>
      <c r="C22" s="8">
        <v>1.56</v>
      </c>
      <c r="D22" s="9"/>
    </row>
    <row r="23" ht="14.75" spans="1:4">
      <c r="A23" s="10"/>
      <c r="B23" s="7"/>
      <c r="C23" s="8"/>
      <c r="D23" s="9"/>
    </row>
    <row r="24" ht="14.75" spans="1:4">
      <c r="A24" s="10"/>
      <c r="B24" s="7" t="s">
        <v>27</v>
      </c>
      <c r="C24" s="8">
        <v>0.05</v>
      </c>
      <c r="D24" s="9"/>
    </row>
    <row r="25" ht="14.75" spans="1:4">
      <c r="A25" s="10"/>
      <c r="B25" s="7" t="s">
        <v>28</v>
      </c>
      <c r="C25" s="8">
        <v>0</v>
      </c>
      <c r="D25" s="9"/>
    </row>
    <row r="26" ht="14.75" spans="1:4">
      <c r="A26" s="11"/>
      <c r="B26" s="5" t="s">
        <v>29</v>
      </c>
      <c r="C26" s="8">
        <f>C22+C24</f>
        <v>1.61</v>
      </c>
      <c r="D26" s="9"/>
    </row>
    <row r="27" ht="14.75" spans="1:4">
      <c r="A27" s="14" t="s">
        <v>30</v>
      </c>
      <c r="B27" s="14"/>
      <c r="C27" s="12">
        <v>9.47</v>
      </c>
      <c r="D27" s="9"/>
    </row>
    <row r="28" ht="14.75" spans="1:4">
      <c r="A28" s="14" t="s">
        <v>31</v>
      </c>
      <c r="B28" s="14"/>
      <c r="C28" s="8">
        <v>30.31</v>
      </c>
      <c r="D28" s="9"/>
    </row>
    <row r="29" ht="14.75" spans="1:4">
      <c r="A29" s="6" t="s">
        <v>32</v>
      </c>
      <c r="B29" s="15" t="s">
        <v>33</v>
      </c>
      <c r="C29" s="8">
        <v>1.83</v>
      </c>
      <c r="D29" s="9"/>
    </row>
    <row r="30" ht="14.75" spans="1:4">
      <c r="A30" s="10"/>
      <c r="B30" s="7" t="s">
        <v>34</v>
      </c>
      <c r="C30" s="8">
        <v>0</v>
      </c>
      <c r="D30" s="9"/>
    </row>
    <row r="31" spans="1:4">
      <c r="A31" s="10"/>
      <c r="B31" s="7" t="s">
        <v>35</v>
      </c>
      <c r="C31" s="8">
        <v>12.74</v>
      </c>
      <c r="D31" s="9" t="s">
        <v>36</v>
      </c>
    </row>
    <row r="32" spans="1:4">
      <c r="A32" s="10"/>
      <c r="B32" s="7" t="s">
        <v>37</v>
      </c>
      <c r="C32" s="8">
        <v>0</v>
      </c>
      <c r="D32" s="9"/>
    </row>
    <row r="33" spans="1:4">
      <c r="A33" s="11"/>
      <c r="B33" s="5" t="s">
        <v>38</v>
      </c>
      <c r="C33" s="8">
        <f>C29+C31</f>
        <v>14.57</v>
      </c>
      <c r="D33" s="9"/>
    </row>
    <row r="34" spans="1:4">
      <c r="A34" s="6" t="s">
        <v>39</v>
      </c>
      <c r="B34" s="7" t="s">
        <v>40</v>
      </c>
      <c r="C34" s="8">
        <v>0</v>
      </c>
      <c r="D34" s="9"/>
    </row>
    <row r="35" ht="14.75" spans="1:4">
      <c r="A35" s="10"/>
      <c r="B35" s="7"/>
      <c r="C35" s="8"/>
      <c r="D35" s="9"/>
    </row>
    <row r="36" ht="14.75" spans="1:4">
      <c r="A36" s="10"/>
      <c r="B36" s="7" t="s">
        <v>41</v>
      </c>
      <c r="C36" s="8">
        <v>0</v>
      </c>
      <c r="D36" s="9"/>
    </row>
    <row r="37" ht="14.75" spans="1:4">
      <c r="A37" s="11"/>
      <c r="B37" s="5" t="s">
        <v>42</v>
      </c>
      <c r="C37" s="8">
        <v>0</v>
      </c>
      <c r="D37" s="9"/>
    </row>
    <row r="38" ht="14.75" spans="1:4">
      <c r="A38" s="16" t="s">
        <v>43</v>
      </c>
      <c r="B38" s="16"/>
      <c r="C38" s="17">
        <f>C15+C21+C27+C28+C33-C37+C26</f>
        <v>63.28</v>
      </c>
      <c r="D38" s="18" t="s">
        <v>44</v>
      </c>
    </row>
    <row r="39" ht="14.75"/>
  </sheetData>
  <mergeCells count="25">
    <mergeCell ref="A27:B27"/>
    <mergeCell ref="A28:B28"/>
    <mergeCell ref="A38:B38"/>
    <mergeCell ref="A1:A2"/>
    <mergeCell ref="A3:A5"/>
    <mergeCell ref="A6:A8"/>
    <mergeCell ref="A9:A15"/>
    <mergeCell ref="A16:A21"/>
    <mergeCell ref="A22:A26"/>
    <mergeCell ref="A29:A33"/>
    <mergeCell ref="A34:A37"/>
    <mergeCell ref="B1:B2"/>
    <mergeCell ref="B9:B10"/>
    <mergeCell ref="B16:B17"/>
    <mergeCell ref="B22:B23"/>
    <mergeCell ref="B34:B35"/>
    <mergeCell ref="C9:C10"/>
    <mergeCell ref="C16:C17"/>
    <mergeCell ref="C22:C23"/>
    <mergeCell ref="C34:C35"/>
    <mergeCell ref="D1:D2"/>
    <mergeCell ref="D9:D10"/>
    <mergeCell ref="D16:D17"/>
    <mergeCell ref="D22:D23"/>
    <mergeCell ref="D34:D35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C35" sqref="C35:C36"/>
    </sheetView>
  </sheetViews>
  <sheetFormatPr defaultColWidth="8.72727272727273" defaultRowHeight="14" outlineLevelCol="3"/>
  <cols>
    <col min="1" max="1" width="27.1818181818182" customWidth="1"/>
    <col min="2" max="2" width="22.2727272727273" customWidth="1"/>
    <col min="3" max="3" width="17.7272727272727" customWidth="1"/>
    <col min="4" max="4" width="18.4545454545455" customWidth="1"/>
  </cols>
  <sheetData>
    <row r="1" ht="15.5" spans="1:4">
      <c r="A1" s="1" t="s">
        <v>0</v>
      </c>
      <c r="B1" s="2" t="s">
        <v>1</v>
      </c>
      <c r="C1" s="3" t="s">
        <v>2</v>
      </c>
      <c r="D1" s="4" t="s">
        <v>3</v>
      </c>
    </row>
    <row r="2" ht="15.5" spans="1:4">
      <c r="A2" s="1"/>
      <c r="B2" s="2"/>
      <c r="C2" s="5" t="s">
        <v>4</v>
      </c>
      <c r="D2" s="4"/>
    </row>
    <row r="3" ht="14.75" spans="1:4">
      <c r="A3" s="6" t="s">
        <v>5</v>
      </c>
      <c r="B3" s="7" t="s">
        <v>6</v>
      </c>
      <c r="C3" s="8">
        <v>37.08</v>
      </c>
      <c r="D3" s="9"/>
    </row>
    <row r="4" ht="14.75" spans="1:4">
      <c r="A4" s="10"/>
      <c r="B4" s="7" t="s">
        <v>7</v>
      </c>
      <c r="C4" s="8">
        <v>4.68</v>
      </c>
      <c r="D4" s="9"/>
    </row>
    <row r="5" ht="14.75" spans="1:4">
      <c r="A5" s="11"/>
      <c r="B5" s="5" t="s">
        <v>8</v>
      </c>
      <c r="C5" s="8">
        <f>C3+C4</f>
        <v>41.76</v>
      </c>
      <c r="D5" s="9"/>
    </row>
    <row r="6" ht="14.75" spans="1:4">
      <c r="A6" s="6" t="s">
        <v>9</v>
      </c>
      <c r="B6" s="7" t="s">
        <v>10</v>
      </c>
      <c r="C6" s="8">
        <v>0</v>
      </c>
      <c r="D6" s="9"/>
    </row>
    <row r="7" ht="14.75" spans="1:4">
      <c r="A7" s="10"/>
      <c r="B7" s="7" t="s">
        <v>11</v>
      </c>
      <c r="C7" s="8">
        <v>0</v>
      </c>
      <c r="D7" s="9"/>
    </row>
    <row r="8" ht="14.75" spans="1:4">
      <c r="A8" s="11"/>
      <c r="B8" s="5" t="s">
        <v>8</v>
      </c>
      <c r="C8" s="8">
        <v>0</v>
      </c>
      <c r="D8" s="9"/>
    </row>
    <row r="9" ht="14.75" spans="1:4">
      <c r="A9" s="6" t="s">
        <v>12</v>
      </c>
      <c r="B9" s="12" t="s">
        <v>13</v>
      </c>
      <c r="C9" s="8">
        <v>1.82</v>
      </c>
      <c r="D9" s="9"/>
    </row>
    <row r="10" ht="14.75" spans="1:4">
      <c r="A10" s="10"/>
      <c r="B10" s="12"/>
      <c r="C10" s="8"/>
      <c r="D10" s="9"/>
    </row>
    <row r="11" ht="14.75" spans="1:4">
      <c r="A11" s="10"/>
      <c r="B11" s="8" t="s">
        <v>14</v>
      </c>
      <c r="C11" s="8">
        <v>0.54</v>
      </c>
      <c r="D11" s="9"/>
    </row>
    <row r="12" ht="14.75" spans="1:4">
      <c r="A12" s="10"/>
      <c r="B12" s="8" t="s">
        <v>15</v>
      </c>
      <c r="C12" s="8">
        <v>0.58</v>
      </c>
      <c r="D12" s="9"/>
    </row>
    <row r="13" ht="14.75" spans="1:4">
      <c r="A13" s="10"/>
      <c r="B13" s="8" t="s">
        <v>16</v>
      </c>
      <c r="C13" s="8">
        <v>0</v>
      </c>
      <c r="D13" s="9"/>
    </row>
    <row r="14" spans="1:4">
      <c r="A14" s="10"/>
      <c r="B14" s="19" t="s">
        <v>17</v>
      </c>
      <c r="C14" s="19">
        <v>0</v>
      </c>
      <c r="D14" s="20"/>
    </row>
    <row r="15" ht="14.75" spans="1:4">
      <c r="A15" s="10"/>
      <c r="B15" s="21"/>
      <c r="C15" s="12"/>
      <c r="D15" s="22"/>
    </row>
    <row r="16" ht="14.75" spans="1:4">
      <c r="A16" s="11"/>
      <c r="B16" s="13" t="s">
        <v>18</v>
      </c>
      <c r="C16" s="8">
        <f>C9+C11+C12+C15</f>
        <v>2.94</v>
      </c>
      <c r="D16" s="9"/>
    </row>
    <row r="17" ht="14.75" spans="1:4">
      <c r="A17" s="6" t="s">
        <v>19</v>
      </c>
      <c r="B17" s="12" t="s">
        <v>20</v>
      </c>
      <c r="C17" s="8">
        <v>0.91</v>
      </c>
      <c r="D17" s="9"/>
    </row>
    <row r="18" ht="14.75" spans="1:4">
      <c r="A18" s="10"/>
      <c r="B18" s="12"/>
      <c r="C18" s="8"/>
      <c r="D18" s="9"/>
    </row>
    <row r="19" ht="14.75" spans="1:4">
      <c r="A19" s="10"/>
      <c r="B19" s="12" t="s">
        <v>21</v>
      </c>
      <c r="C19" s="8">
        <v>0.13</v>
      </c>
      <c r="D19" s="9"/>
    </row>
    <row r="20" ht="14.75" spans="1:4">
      <c r="A20" s="10"/>
      <c r="B20" s="12" t="s">
        <v>22</v>
      </c>
      <c r="C20" s="8">
        <v>0.11</v>
      </c>
      <c r="D20" s="9"/>
    </row>
    <row r="21" ht="14.75" spans="1:4">
      <c r="A21" s="10"/>
      <c r="B21" s="12" t="s">
        <v>23</v>
      </c>
      <c r="C21" s="8">
        <v>0</v>
      </c>
      <c r="D21" s="9"/>
    </row>
    <row r="22" ht="14.75" spans="1:4">
      <c r="A22" s="11"/>
      <c r="B22" s="5" t="s">
        <v>24</v>
      </c>
      <c r="C22" s="8">
        <f>C17+C19+C20</f>
        <v>1.15</v>
      </c>
      <c r="D22" s="9"/>
    </row>
    <row r="23" ht="14.75" spans="1:4">
      <c r="A23" s="6" t="s">
        <v>25</v>
      </c>
      <c r="B23" s="7" t="s">
        <v>26</v>
      </c>
      <c r="C23" s="8">
        <v>2.46</v>
      </c>
      <c r="D23" s="9"/>
    </row>
    <row r="24" ht="14.75" spans="1:4">
      <c r="A24" s="10"/>
      <c r="B24" s="7"/>
      <c r="C24" s="8"/>
      <c r="D24" s="9"/>
    </row>
    <row r="25" ht="14.75" spans="1:4">
      <c r="A25" s="10"/>
      <c r="B25" s="7" t="s">
        <v>27</v>
      </c>
      <c r="C25" s="8">
        <v>0</v>
      </c>
      <c r="D25" s="9"/>
    </row>
    <row r="26" ht="14.75" spans="1:4">
      <c r="A26" s="10"/>
      <c r="B26" s="7" t="s">
        <v>28</v>
      </c>
      <c r="C26" s="8">
        <v>0</v>
      </c>
      <c r="D26" s="9"/>
    </row>
    <row r="27" ht="14.75" spans="1:4">
      <c r="A27" s="11"/>
      <c r="B27" s="5" t="s">
        <v>29</v>
      </c>
      <c r="C27" s="8">
        <f>C23+C25</f>
        <v>2.46</v>
      </c>
      <c r="D27" s="9"/>
    </row>
    <row r="28" ht="14.75" spans="1:4">
      <c r="A28" s="14" t="s">
        <v>30</v>
      </c>
      <c r="B28" s="14"/>
      <c r="C28" s="12">
        <v>9.47</v>
      </c>
      <c r="D28" s="9"/>
    </row>
    <row r="29" ht="14.75" spans="1:4">
      <c r="A29" s="14" t="s">
        <v>31</v>
      </c>
      <c r="B29" s="14"/>
      <c r="C29" s="8">
        <v>30.31</v>
      </c>
      <c r="D29" s="9"/>
    </row>
    <row r="30" ht="14.75" spans="1:4">
      <c r="A30" s="6" t="s">
        <v>32</v>
      </c>
      <c r="B30" s="15" t="s">
        <v>33</v>
      </c>
      <c r="C30" s="8">
        <v>1.83</v>
      </c>
      <c r="D30" s="9"/>
    </row>
    <row r="31" ht="14.75" spans="1:4">
      <c r="A31" s="10"/>
      <c r="B31" s="7" t="s">
        <v>34</v>
      </c>
      <c r="C31" s="8">
        <v>0</v>
      </c>
      <c r="D31" s="9"/>
    </row>
    <row r="32" spans="1:4">
      <c r="A32" s="10"/>
      <c r="B32" s="7" t="s">
        <v>35</v>
      </c>
      <c r="C32" s="8">
        <v>12.74</v>
      </c>
      <c r="D32" s="9" t="s">
        <v>36</v>
      </c>
    </row>
    <row r="33" spans="1:4">
      <c r="A33" s="10"/>
      <c r="B33" s="7" t="s">
        <v>37</v>
      </c>
      <c r="C33" s="8">
        <v>0</v>
      </c>
      <c r="D33" s="9"/>
    </row>
    <row r="34" spans="1:4">
      <c r="A34" s="11"/>
      <c r="B34" s="5" t="s">
        <v>38</v>
      </c>
      <c r="C34" s="8">
        <f>C32+C30</f>
        <v>14.57</v>
      </c>
      <c r="D34" s="9"/>
    </row>
    <row r="35" spans="1:4">
      <c r="A35" s="6" t="s">
        <v>39</v>
      </c>
      <c r="B35" s="7" t="s">
        <v>40</v>
      </c>
      <c r="C35" s="8">
        <v>0</v>
      </c>
      <c r="D35" s="9"/>
    </row>
    <row r="36" ht="14.75" spans="1:4">
      <c r="A36" s="10"/>
      <c r="B36" s="7"/>
      <c r="C36" s="8"/>
      <c r="D36" s="9"/>
    </row>
    <row r="37" ht="14.75" spans="1:4">
      <c r="A37" s="10"/>
      <c r="B37" s="7" t="s">
        <v>41</v>
      </c>
      <c r="C37" s="8">
        <v>0</v>
      </c>
      <c r="D37" s="9"/>
    </row>
    <row r="38" ht="14.75" spans="1:4">
      <c r="A38" s="11"/>
      <c r="B38" s="5" t="s">
        <v>42</v>
      </c>
      <c r="C38" s="8">
        <v>0</v>
      </c>
      <c r="D38" s="9"/>
    </row>
    <row r="39" ht="27.75" spans="1:4">
      <c r="A39" s="16" t="s">
        <v>43</v>
      </c>
      <c r="B39" s="16"/>
      <c r="C39" s="17">
        <f>C16+C22+C28+C29+C34-C38+C27</f>
        <v>60.9</v>
      </c>
      <c r="D39" s="18" t="s">
        <v>44</v>
      </c>
    </row>
    <row r="40" ht="14.75"/>
  </sheetData>
  <mergeCells count="28">
    <mergeCell ref="A28:B28"/>
    <mergeCell ref="A29:B29"/>
    <mergeCell ref="A39:B39"/>
    <mergeCell ref="A1:A2"/>
    <mergeCell ref="A3:A5"/>
    <mergeCell ref="A6:A8"/>
    <mergeCell ref="A9:A16"/>
    <mergeCell ref="A17:A22"/>
    <mergeCell ref="A23:A27"/>
    <mergeCell ref="A30:A34"/>
    <mergeCell ref="A35:A38"/>
    <mergeCell ref="B1:B2"/>
    <mergeCell ref="B9:B10"/>
    <mergeCell ref="B14:B15"/>
    <mergeCell ref="B17:B18"/>
    <mergeCell ref="B23:B24"/>
    <mergeCell ref="B35:B36"/>
    <mergeCell ref="C9:C10"/>
    <mergeCell ref="C14:C15"/>
    <mergeCell ref="C17:C18"/>
    <mergeCell ref="C23:C24"/>
    <mergeCell ref="C35:C36"/>
    <mergeCell ref="D1:D2"/>
    <mergeCell ref="D9:D10"/>
    <mergeCell ref="D14:D15"/>
    <mergeCell ref="D17:D18"/>
    <mergeCell ref="D23:D24"/>
    <mergeCell ref="D35:D3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C43" sqref="C43"/>
    </sheetView>
  </sheetViews>
  <sheetFormatPr defaultColWidth="9" defaultRowHeight="14" outlineLevelCol="3"/>
  <cols>
    <col min="1" max="1" width="25.3636363636364" customWidth="1"/>
    <col min="2" max="2" width="20.8181818181818" customWidth="1"/>
    <col min="3" max="3" width="21.7272727272727" customWidth="1"/>
    <col min="4" max="4" width="24.2727272727273" customWidth="1"/>
  </cols>
  <sheetData>
    <row r="1" ht="15.5" spans="1:4">
      <c r="A1" s="1" t="s">
        <v>0</v>
      </c>
      <c r="B1" s="2" t="s">
        <v>1</v>
      </c>
      <c r="C1" s="3" t="s">
        <v>2</v>
      </c>
      <c r="D1" s="4" t="s">
        <v>3</v>
      </c>
    </row>
    <row r="2" ht="15.5" spans="1:4">
      <c r="A2" s="1"/>
      <c r="B2" s="2"/>
      <c r="C2" s="5" t="s">
        <v>4</v>
      </c>
      <c r="D2" s="4"/>
    </row>
    <row r="3" ht="14.75" spans="1:4">
      <c r="A3" s="6" t="s">
        <v>5</v>
      </c>
      <c r="B3" s="7" t="s">
        <v>6</v>
      </c>
      <c r="C3" s="8">
        <v>37.08</v>
      </c>
      <c r="D3" s="9"/>
    </row>
    <row r="4" ht="14.75" spans="1:4">
      <c r="A4" s="10"/>
      <c r="B4" s="7" t="s">
        <v>7</v>
      </c>
      <c r="C4" s="8">
        <v>4.68</v>
      </c>
      <c r="D4" s="9"/>
    </row>
    <row r="5" ht="14.75" spans="1:4">
      <c r="A5" s="11"/>
      <c r="B5" s="5" t="s">
        <v>8</v>
      </c>
      <c r="C5" s="8">
        <f>C3+C4</f>
        <v>41.76</v>
      </c>
      <c r="D5" s="9"/>
    </row>
    <row r="6" ht="14.75" spans="1:4">
      <c r="A6" s="6" t="s">
        <v>9</v>
      </c>
      <c r="B6" s="7" t="s">
        <v>10</v>
      </c>
      <c r="C6" s="8">
        <v>0</v>
      </c>
      <c r="D6" s="9"/>
    </row>
    <row r="7" ht="14.75" spans="1:4">
      <c r="A7" s="10"/>
      <c r="B7" s="7" t="s">
        <v>11</v>
      </c>
      <c r="C7" s="8">
        <v>0</v>
      </c>
      <c r="D7" s="9"/>
    </row>
    <row r="8" ht="14.75" spans="1:4">
      <c r="A8" s="11"/>
      <c r="B8" s="5" t="s">
        <v>8</v>
      </c>
      <c r="C8" s="8">
        <v>0</v>
      </c>
      <c r="D8" s="9"/>
    </row>
    <row r="9" ht="14.75" spans="1:4">
      <c r="A9" s="6" t="s">
        <v>12</v>
      </c>
      <c r="B9" s="12" t="s">
        <v>13</v>
      </c>
      <c r="C9" s="8">
        <v>1.82</v>
      </c>
      <c r="D9" s="9"/>
    </row>
    <row r="10" ht="14.75" spans="1:4">
      <c r="A10" s="10"/>
      <c r="B10" s="12"/>
      <c r="C10" s="8"/>
      <c r="D10" s="9"/>
    </row>
    <row r="11" ht="14.75" spans="1:4">
      <c r="A11" s="10"/>
      <c r="B11" s="8" t="s">
        <v>14</v>
      </c>
      <c r="C11" s="8">
        <v>0.54</v>
      </c>
      <c r="D11" s="9"/>
    </row>
    <row r="12" ht="14.75" spans="1:4">
      <c r="A12" s="10"/>
      <c r="B12" s="8" t="s">
        <v>15</v>
      </c>
      <c r="C12" s="8">
        <v>0.58</v>
      </c>
      <c r="D12" s="9"/>
    </row>
    <row r="13" ht="14.75" spans="1:4">
      <c r="A13" s="10"/>
      <c r="B13" s="8" t="s">
        <v>16</v>
      </c>
      <c r="C13" s="8">
        <v>0</v>
      </c>
      <c r="D13" s="9"/>
    </row>
    <row r="14" ht="14.75" spans="1:4">
      <c r="A14" s="10"/>
      <c r="B14" s="8" t="s">
        <v>17</v>
      </c>
      <c r="C14" s="8">
        <v>0</v>
      </c>
      <c r="D14" s="9"/>
    </row>
    <row r="15" ht="14.75" spans="1:4">
      <c r="A15" s="11"/>
      <c r="B15" s="13" t="s">
        <v>18</v>
      </c>
      <c r="C15" s="8">
        <f>C9+C11+C12</f>
        <v>2.94</v>
      </c>
      <c r="D15" s="9"/>
    </row>
    <row r="16" ht="14.75" spans="1:4">
      <c r="A16" s="6" t="s">
        <v>19</v>
      </c>
      <c r="B16" s="12" t="s">
        <v>20</v>
      </c>
      <c r="C16" s="8">
        <v>0.91</v>
      </c>
      <c r="D16" s="9"/>
    </row>
    <row r="17" ht="14.75" spans="1:4">
      <c r="A17" s="10"/>
      <c r="B17" s="12"/>
      <c r="C17" s="8"/>
      <c r="D17" s="9"/>
    </row>
    <row r="18" ht="14.75" spans="1:4">
      <c r="A18" s="10"/>
      <c r="B18" s="12" t="s">
        <v>21</v>
      </c>
      <c r="C18" s="8">
        <v>0.13</v>
      </c>
      <c r="D18" s="9"/>
    </row>
    <row r="19" ht="14.75" spans="1:4">
      <c r="A19" s="10"/>
      <c r="B19" s="12" t="s">
        <v>22</v>
      </c>
      <c r="C19" s="8">
        <v>0.11</v>
      </c>
      <c r="D19" s="9"/>
    </row>
    <row r="20" ht="14.75" spans="1:4">
      <c r="A20" s="10"/>
      <c r="B20" s="12" t="s">
        <v>23</v>
      </c>
      <c r="C20" s="8">
        <v>0</v>
      </c>
      <c r="D20" s="9"/>
    </row>
    <row r="21" ht="14.75" spans="1:4">
      <c r="A21" s="11"/>
      <c r="B21" s="5" t="s">
        <v>24</v>
      </c>
      <c r="C21" s="8">
        <f>C16+C18+C19</f>
        <v>1.15</v>
      </c>
      <c r="D21" s="9"/>
    </row>
    <row r="22" ht="14.75" spans="1:4">
      <c r="A22" s="6" t="s">
        <v>25</v>
      </c>
      <c r="B22" s="7" t="s">
        <v>26</v>
      </c>
      <c r="C22" s="8">
        <v>2.46</v>
      </c>
      <c r="D22" s="9"/>
    </row>
    <row r="23" ht="14.75" spans="1:4">
      <c r="A23" s="10"/>
      <c r="B23" s="7"/>
      <c r="C23" s="8"/>
      <c r="D23" s="9"/>
    </row>
    <row r="24" ht="14.75" spans="1:4">
      <c r="A24" s="10"/>
      <c r="B24" s="7" t="s">
        <v>27</v>
      </c>
      <c r="C24" s="8">
        <v>0</v>
      </c>
      <c r="D24" s="9"/>
    </row>
    <row r="25" ht="14.75" spans="1:4">
      <c r="A25" s="10"/>
      <c r="B25" s="7" t="s">
        <v>28</v>
      </c>
      <c r="C25" s="8">
        <v>0</v>
      </c>
      <c r="D25" s="9"/>
    </row>
    <row r="26" ht="14.75" spans="1:4">
      <c r="A26" s="11"/>
      <c r="B26" s="5" t="s">
        <v>29</v>
      </c>
      <c r="C26" s="8">
        <f>C22+C24</f>
        <v>2.46</v>
      </c>
      <c r="D26" s="9"/>
    </row>
    <row r="27" ht="14.75" spans="1:4">
      <c r="A27" s="14" t="s">
        <v>30</v>
      </c>
      <c r="B27" s="14"/>
      <c r="C27" s="12">
        <v>9.47</v>
      </c>
      <c r="D27" s="9"/>
    </row>
    <row r="28" ht="14.75" spans="1:4">
      <c r="A28" s="14" t="s">
        <v>31</v>
      </c>
      <c r="B28" s="14"/>
      <c r="C28" s="8">
        <v>30.31</v>
      </c>
      <c r="D28" s="9"/>
    </row>
    <row r="29" ht="14.75" spans="1:4">
      <c r="A29" s="6" t="s">
        <v>32</v>
      </c>
      <c r="B29" s="15" t="s">
        <v>33</v>
      </c>
      <c r="C29" s="8">
        <v>1.83</v>
      </c>
      <c r="D29" s="9"/>
    </row>
    <row r="30" ht="14.75" spans="1:4">
      <c r="A30" s="10"/>
      <c r="B30" s="7" t="s">
        <v>34</v>
      </c>
      <c r="C30" s="8">
        <v>0</v>
      </c>
      <c r="D30" s="9"/>
    </row>
    <row r="31" spans="1:4">
      <c r="A31" s="10"/>
      <c r="B31" s="7" t="s">
        <v>35</v>
      </c>
      <c r="C31" s="8">
        <v>12.74</v>
      </c>
      <c r="D31" s="9" t="s">
        <v>36</v>
      </c>
    </row>
    <row r="32" spans="1:4">
      <c r="A32" s="10"/>
      <c r="B32" s="7" t="s">
        <v>37</v>
      </c>
      <c r="C32" s="8">
        <v>0</v>
      </c>
      <c r="D32" s="9"/>
    </row>
    <row r="33" spans="1:4">
      <c r="A33" s="11"/>
      <c r="B33" s="5" t="s">
        <v>38</v>
      </c>
      <c r="C33" s="8">
        <f>C31+C29</f>
        <v>14.57</v>
      </c>
      <c r="D33" s="9"/>
    </row>
    <row r="34" spans="1:4">
      <c r="A34" s="6" t="s">
        <v>39</v>
      </c>
      <c r="B34" s="7" t="s">
        <v>40</v>
      </c>
      <c r="C34" s="8">
        <v>6.65</v>
      </c>
      <c r="D34" s="9"/>
    </row>
    <row r="35" ht="14.75" spans="1:4">
      <c r="A35" s="10"/>
      <c r="B35" s="7"/>
      <c r="C35" s="8"/>
      <c r="D35" s="9"/>
    </row>
    <row r="36" ht="14.75" spans="1:4">
      <c r="A36" s="10"/>
      <c r="B36" s="7" t="s">
        <v>41</v>
      </c>
      <c r="C36" s="8">
        <v>0</v>
      </c>
      <c r="D36" s="9"/>
    </row>
    <row r="37" ht="14.75" spans="1:4">
      <c r="A37" s="11"/>
      <c r="B37" s="5" t="s">
        <v>42</v>
      </c>
      <c r="C37" s="8">
        <v>6.65</v>
      </c>
      <c r="D37" s="9"/>
    </row>
    <row r="38" ht="14.75" spans="1:4">
      <c r="A38" s="16" t="s">
        <v>43</v>
      </c>
      <c r="B38" s="16"/>
      <c r="C38" s="17">
        <f>C15+C21+C27+C28+C33-C37+C26</f>
        <v>54.25</v>
      </c>
      <c r="D38" s="18" t="s">
        <v>44</v>
      </c>
    </row>
    <row r="39" ht="14.75"/>
  </sheetData>
  <mergeCells count="25">
    <mergeCell ref="A27:B27"/>
    <mergeCell ref="A28:B28"/>
    <mergeCell ref="A38:B38"/>
    <mergeCell ref="A1:A2"/>
    <mergeCell ref="A3:A5"/>
    <mergeCell ref="A6:A8"/>
    <mergeCell ref="A9:A15"/>
    <mergeCell ref="A16:A21"/>
    <mergeCell ref="A22:A26"/>
    <mergeCell ref="A29:A33"/>
    <mergeCell ref="A34:A37"/>
    <mergeCell ref="B1:B2"/>
    <mergeCell ref="B9:B10"/>
    <mergeCell ref="B16:B17"/>
    <mergeCell ref="B22:B23"/>
    <mergeCell ref="B34:B35"/>
    <mergeCell ref="C9:C10"/>
    <mergeCell ref="C16:C17"/>
    <mergeCell ref="C22:C23"/>
    <mergeCell ref="C34:C35"/>
    <mergeCell ref="D1:D2"/>
    <mergeCell ref="D9:D10"/>
    <mergeCell ref="D16:D17"/>
    <mergeCell ref="D22:D23"/>
    <mergeCell ref="D34:D35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abSelected="1" workbookViewId="0">
      <selection activeCell="M28" sqref="M28"/>
    </sheetView>
  </sheetViews>
  <sheetFormatPr defaultColWidth="8.72727272727273" defaultRowHeight="14" outlineLevelCol="4"/>
  <cols>
    <col min="1" max="1" width="18.2727272727273" customWidth="1"/>
    <col min="2" max="2" width="12.6363636363636" customWidth="1"/>
  </cols>
  <sheetData>
    <row r="1" spans="1:4">
      <c r="A1" t="s">
        <v>45</v>
      </c>
      <c r="B1" t="s">
        <v>46</v>
      </c>
      <c r="C1" t="s">
        <v>47</v>
      </c>
      <c r="D1" t="s">
        <v>48</v>
      </c>
    </row>
    <row r="2" spans="1:4">
      <c r="A2" t="s">
        <v>49</v>
      </c>
      <c r="D2">
        <f>B4+C4-6.65</f>
        <v>54.25</v>
      </c>
    </row>
    <row r="4" spans="1:5">
      <c r="A4" t="s">
        <v>50</v>
      </c>
      <c r="B4">
        <v>54.35</v>
      </c>
      <c r="C4">
        <v>6.55</v>
      </c>
      <c r="E4">
        <f>B4+C4</f>
        <v>60.9</v>
      </c>
    </row>
    <row r="6" spans="1:5">
      <c r="A6" t="s">
        <v>51</v>
      </c>
      <c r="B6">
        <v>54.35</v>
      </c>
      <c r="C6">
        <v>8.93</v>
      </c>
      <c r="E6">
        <f t="shared" ref="E5:E10" si="0">B6+C6</f>
        <v>63.28</v>
      </c>
    </row>
    <row r="8" spans="1:5">
      <c r="A8" t="s">
        <v>52</v>
      </c>
      <c r="B8">
        <v>54.35</v>
      </c>
      <c r="C8">
        <v>13.78</v>
      </c>
      <c r="E8">
        <f t="shared" si="0"/>
        <v>68.13</v>
      </c>
    </row>
    <row r="10" spans="1:5">
      <c r="A10" t="s">
        <v>53</v>
      </c>
      <c r="B10">
        <v>54.35</v>
      </c>
      <c r="C10">
        <v>15.17</v>
      </c>
      <c r="E10">
        <f t="shared" si="0"/>
        <v>69.52</v>
      </c>
    </row>
    <row r="19" spans="1:3">
      <c r="A19" t="s">
        <v>45</v>
      </c>
      <c r="B19" t="s">
        <v>47</v>
      </c>
      <c r="C19" t="s">
        <v>48</v>
      </c>
    </row>
    <row r="20" spans="1:3">
      <c r="A20" t="s">
        <v>49</v>
      </c>
      <c r="C20">
        <v>-0.1</v>
      </c>
    </row>
    <row r="22" spans="1:2">
      <c r="A22" t="s">
        <v>50</v>
      </c>
      <c r="B22">
        <v>6.55</v>
      </c>
    </row>
    <row r="24" spans="1:2">
      <c r="A24" t="s">
        <v>51</v>
      </c>
      <c r="B24">
        <v>8.93</v>
      </c>
    </row>
    <row r="26" spans="1:2">
      <c r="A26" t="s">
        <v>54</v>
      </c>
      <c r="B26">
        <v>13.78</v>
      </c>
    </row>
    <row r="28" spans="1:2">
      <c r="A28" t="s">
        <v>55</v>
      </c>
      <c r="B28">
        <v>15.17</v>
      </c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15年国标</vt:lpstr>
      <vt:lpstr>绿建三星</vt:lpstr>
      <vt:lpstr>+湖水源</vt:lpstr>
      <vt:lpstr>+温湿度独立控制</vt:lpstr>
      <vt:lpstr>+光伏</vt:lpstr>
      <vt:lpstr>对比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yanhui_wang</cp:lastModifiedBy>
  <dcterms:created xsi:type="dcterms:W3CDTF">2023-05-12T11:15:00Z</dcterms:created>
  <dcterms:modified xsi:type="dcterms:W3CDTF">2024-12-25T07:50:19Z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B96EA5366BDD45379FE2E6B4E32AD14F_12</vt:lpwstr>
  </property>
</Properties>
</file>