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0" windowHeight="11480"/>
  </bookViews>
  <sheets>
    <sheet name="评价汇总" sheetId="1" r:id="rId1"/>
    <sheet name="4安全耐久" sheetId="2" r:id="rId2"/>
    <sheet name="5健康舒适" sheetId="3" r:id="rId3"/>
    <sheet name="6生活便利" sheetId="4" r:id="rId4"/>
    <sheet name="7资源节约" sheetId="5" r:id="rId5"/>
    <sheet name="8环境宜居" sheetId="6" r:id="rId6"/>
    <sheet name="9提高与创新"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<sst xmlns="http://schemas.openxmlformats.org/spreadsheetml/2006/main" count="444" uniqueCount="291">
  <si>
    <t xml:space="preserve">  前置条件</t>
  </si>
  <si>
    <t>控制项全部满足</t>
  </si>
  <si>
    <t>√</t>
  </si>
  <si>
    <t>各类指标评分项得分不应小于该评分项满分值的30%</t>
  </si>
  <si>
    <t>技术要求：</t>
  </si>
  <si>
    <t>技术要求内容</t>
  </si>
  <si>
    <t>三星级要求</t>
  </si>
  <si>
    <t>自评情况</t>
  </si>
  <si>
    <t>达标</t>
  </si>
  <si>
    <t>7.2.4</t>
  </si>
  <si>
    <t>围护架构热工性能提高或建筑供暖空调负荷降低</t>
  </si>
  <si>
    <t>围护结构提高10%或负荷降低5%</t>
  </si>
  <si>
    <t>性能提高10%</t>
  </si>
  <si>
    <t>严寒和寒冷地区住宅建筑外窗传热系数降低比</t>
  </si>
  <si>
    <t>20%</t>
  </si>
  <si>
    <t>降低比例20%</t>
  </si>
  <si>
    <t>7.2.10</t>
  </si>
  <si>
    <t>节水器具用水效率等级</t>
  </si>
  <si>
    <t>2级</t>
  </si>
  <si>
    <t>最高等级1级</t>
  </si>
  <si>
    <t>5.2.1</t>
  </si>
  <si>
    <t>室内主要空气污染物浓度降低比例</t>
  </si>
  <si>
    <t>5.2.7</t>
  </si>
  <si>
    <t>住宅建筑隔声性能</t>
  </si>
  <si>
    <t>卧室分户墙和卧室分户楼板两侧房间之间的空气声隔声性能（计权标准化声压级差与交通噪声频谱修正量之和DnT,w+Ctr)≥50dB，卧室分户楼板的撞击声隔声性能（计权标准化撞击声压级L'nT,w）≤55dB</t>
  </si>
  <si>
    <t>达到高要求标准限值</t>
  </si>
  <si>
    <t>9.2.7</t>
  </si>
  <si>
    <t>碳减排</t>
  </si>
  <si>
    <t>明确全寿命期单位建筑面积碳排放强度，并明确降低碳排放强度的技术措施</t>
  </si>
  <si>
    <t>7.2.18</t>
  </si>
  <si>
    <t>绿色建材应用比例</t>
  </si>
  <si>
    <t>30%</t>
  </si>
  <si>
    <t>应用比例40%</t>
  </si>
  <si>
    <t>4.1.5</t>
  </si>
  <si>
    <t>外窗气密性能符合国家现行相关节能设计标准的规定，且外窗洞口与外窗本体的结合部位应严密</t>
  </si>
  <si>
    <t>符合国家现行相关节能设计标准的规定，且外窗洞口与外窗本体的结合部位应严密</t>
  </si>
  <si>
    <t>是</t>
  </si>
  <si>
    <t>评价结果</t>
  </si>
  <si>
    <t>评价指标</t>
  </si>
  <si>
    <t>安全耐久Q1</t>
  </si>
  <si>
    <t>健康舒适Q2</t>
  </si>
  <si>
    <t>生活便利Q3</t>
  </si>
  <si>
    <t>资源节约Q4</t>
  </si>
  <si>
    <t>环境宜居Q5</t>
  </si>
  <si>
    <t>控制项</t>
  </si>
  <si>
    <t>评定结果</t>
  </si>
  <si>
    <t>评分项</t>
  </si>
  <si>
    <t>适用总分</t>
  </si>
  <si>
    <t>100.0</t>
  </si>
  <si>
    <t>70.0</t>
  </si>
  <si>
    <t>200.0</t>
  </si>
  <si>
    <t xml:space="preserve">100.0 </t>
  </si>
  <si>
    <t>实际得分</t>
  </si>
  <si>
    <t>得分Qi</t>
  </si>
  <si>
    <t>加分项得分QA</t>
  </si>
  <si>
    <t>控制项基础分值Q0</t>
  </si>
  <si>
    <t>400</t>
  </si>
  <si>
    <t>总得分Q</t>
  </si>
  <si>
    <t>星级评价</t>
  </si>
  <si>
    <t>类别</t>
  </si>
  <si>
    <t>编号</t>
  </si>
  <si>
    <t>标准条文</t>
  </si>
  <si>
    <t>分值</t>
  </si>
  <si>
    <t>自评得分</t>
  </si>
  <si>
    <t>4.1.1</t>
  </si>
  <si>
    <t>场地应避开滑坡、泥石流等地质危险地段，易发生洪涝区有可靠的防涝基础设施；场地应无危险化学品、易燃易爆源的威胁，无电磁辐射、含氡土壤的危害。</t>
  </si>
  <si>
    <t>—</t>
  </si>
  <si>
    <t>4.1.2</t>
  </si>
  <si>
    <t>建筑结构应满足承载力和建筑使用功能要求。建筑外墙、屋面门窗幕墙及外保温等围护结构应满足安全、耐久和防护的要求。</t>
  </si>
  <si>
    <t>4.1.3</t>
  </si>
  <si>
    <t>外遮阳、太阳能设施、空调室外机位、外墙花池等部外部设施应与建筑主体结构统一设计、施工，并应具备安装、检修与维护条件。</t>
  </si>
  <si>
    <t>4.1.4</t>
  </si>
  <si>
    <t>建筑内部的非结构件、设备及附属设施等应连接牢固并能适应主体结构变形。</t>
  </si>
  <si>
    <t>建筑外门窗必须安装牢靠，其抗风压性能和水密性能应符合国家现行有关标准的规定</t>
  </si>
  <si>
    <t>4.1.6</t>
  </si>
  <si>
    <t>卫生间、浴室的地面应设置防水层，墙面、顶棚应设置防潮层。</t>
  </si>
  <si>
    <t>4.1.7</t>
  </si>
  <si>
    <t>走廊、疏散通道等通行空间应满足紧急疏散、应急救护等要求，且应保持畅通。</t>
  </si>
  <si>
    <t>4.1.8</t>
  </si>
  <si>
    <t>应具有安全防护的警示和引导标识系统。</t>
  </si>
  <si>
    <t>4.1.9</t>
  </si>
  <si>
    <t>强制性规范</t>
  </si>
  <si>
    <t>安全</t>
  </si>
  <si>
    <t>4.2.1</t>
  </si>
  <si>
    <t>采用基于性能的抗震设计并合理提高建筑的抗震性能。</t>
  </si>
  <si>
    <t>4.2.2</t>
  </si>
  <si>
    <t>采取保障人员安全的防护措施。</t>
  </si>
  <si>
    <t>4.2.3</t>
  </si>
  <si>
    <t>采用具有安全防护功能的产品或配件。</t>
  </si>
  <si>
    <t>4.2.4</t>
  </si>
  <si>
    <t>室内外地面或路设置防滑措施。</t>
  </si>
  <si>
    <t>4.2.5</t>
  </si>
  <si>
    <t>采取人车分流措施，且步行和自交通系统有充足照明。</t>
  </si>
  <si>
    <t>耐久</t>
  </si>
  <si>
    <t>4.2.6</t>
  </si>
  <si>
    <t>采取提升建筑适变性的措施。</t>
  </si>
  <si>
    <t>4.2.7</t>
  </si>
  <si>
    <t>采取提升建筑部品部件耐久性的措施。</t>
  </si>
  <si>
    <t>4.2.8</t>
  </si>
  <si>
    <t>提高建筑结构材料的耐久性。</t>
  </si>
  <si>
    <t>4.2.9</t>
  </si>
  <si>
    <t>合理采用耐久性好、易维护的装饰修建筑材料。</t>
  </si>
  <si>
    <t>合计</t>
  </si>
  <si>
    <t>5.1.1</t>
  </si>
  <si>
    <r>
      <rPr>
        <sz val="10"/>
        <color theme="1"/>
        <rFont val="宋体"/>
        <charset val="134"/>
      </rPr>
      <t>室内空气中的氨、甲醛、苯、总挥发性有机物、氡等污染物浓度应符合现行国家标准《室内空气质量标准》</t>
    </r>
    <r>
      <rPr>
        <sz val="10"/>
        <color theme="1"/>
        <rFont val="Times New Roman"/>
        <charset val="134"/>
      </rPr>
      <t>GB/T 18883</t>
    </r>
    <r>
      <rPr>
        <sz val="10"/>
        <color theme="1"/>
        <rFont val="宋体"/>
        <charset val="134"/>
      </rPr>
      <t>的有关规定。建筑室内和建筑主出入口处应禁止吸烟，并应在醒目位置设置禁烟标志。</t>
    </r>
  </si>
  <si>
    <t>5.1.2</t>
  </si>
  <si>
    <t>应采取措施避免厨房、餐厅、打印复印室、卫生间、地下车库等区域的空气和污染物串通到其他空间；应防止厨房、卫生间的排气倒灌。</t>
  </si>
  <si>
    <t>5.1.3</t>
  </si>
  <si>
    <r>
      <rPr>
        <sz val="10"/>
        <color theme="1"/>
        <rFont val="宋体"/>
        <charset val="134"/>
      </rPr>
      <t>给排水系统的设置应符合下列规定：</t>
    </r>
    <r>
      <rPr>
        <sz val="10"/>
        <color theme="1"/>
        <rFont val="Times New Roman"/>
        <charset val="134"/>
      </rPr>
      <t>1</t>
    </r>
    <r>
      <rPr>
        <sz val="10"/>
        <color theme="1"/>
        <rFont val="宋体"/>
        <charset val="134"/>
      </rPr>
      <t>生活饮用水水质应满足现行国家标准《生活饮用水卫生标准》</t>
    </r>
    <r>
      <rPr>
        <sz val="10"/>
        <color theme="1"/>
        <rFont val="Times New Roman"/>
        <charset val="134"/>
      </rPr>
      <t>GB5749</t>
    </r>
    <r>
      <rPr>
        <sz val="10"/>
        <color theme="1"/>
        <rFont val="宋体"/>
        <charset val="134"/>
      </rPr>
      <t>的要求；</t>
    </r>
    <r>
      <rPr>
        <sz val="10"/>
        <color theme="1"/>
        <rFont val="Times New Roman"/>
        <charset val="134"/>
      </rPr>
      <t>2</t>
    </r>
    <r>
      <rPr>
        <sz val="10"/>
        <color theme="1"/>
        <rFont val="宋体"/>
        <charset val="134"/>
      </rPr>
      <t>应制定水池、水箱等储水设施定期清洗消毒计划并实施，且生活饮用水储水设施每半年清洗消毒应不少于</t>
    </r>
    <r>
      <rPr>
        <sz val="10"/>
        <color theme="1"/>
        <rFont val="Times New Roman"/>
        <charset val="134"/>
      </rPr>
      <t>1</t>
    </r>
    <r>
      <rPr>
        <sz val="10"/>
        <color theme="1"/>
        <rFont val="宋体"/>
        <charset val="134"/>
      </rPr>
      <t>次；</t>
    </r>
    <r>
      <rPr>
        <sz val="10"/>
        <color theme="1"/>
        <rFont val="Times New Roman"/>
        <charset val="134"/>
      </rPr>
      <t>3</t>
    </r>
    <r>
      <rPr>
        <sz val="10"/>
        <color theme="1"/>
        <rFont val="宋体"/>
        <charset val="134"/>
      </rPr>
      <t>应使用构造内自带水封的便器，且其水封深度应不小于</t>
    </r>
    <r>
      <rPr>
        <sz val="10"/>
        <color theme="1"/>
        <rFont val="Times New Roman"/>
        <charset val="134"/>
      </rPr>
      <t>50mm</t>
    </r>
    <r>
      <rPr>
        <sz val="10"/>
        <color theme="1"/>
        <rFont val="宋体"/>
        <charset val="134"/>
      </rPr>
      <t>；</t>
    </r>
    <r>
      <rPr>
        <sz val="10"/>
        <color theme="1"/>
        <rFont val="Times New Roman"/>
        <charset val="134"/>
      </rPr>
      <t>4</t>
    </r>
    <r>
      <rPr>
        <sz val="10"/>
        <color theme="1"/>
        <rFont val="宋体"/>
        <charset val="134"/>
      </rPr>
      <t>非传统水源管道和设备应设置明确、清晰的永久性标识。</t>
    </r>
  </si>
  <si>
    <t>5.1.4</t>
  </si>
  <si>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</si>
  <si>
    <t>5.1.5</t>
  </si>
  <si>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</si>
  <si>
    <t>5.1.6</t>
  </si>
  <si>
    <r>
      <rPr>
        <sz val="10"/>
        <color theme="1"/>
        <rFont val="宋体"/>
        <charset val="134"/>
      </rPr>
      <t>应采取措施保障室内热环境。采用集中供暖空调系统的建筑，房间内的温度、湿度、新风量等设计参数应符合现行国家标准《民用建筑供暖通风与空气调节设计规范》</t>
    </r>
    <r>
      <rPr>
        <sz val="10"/>
        <color theme="1"/>
        <rFont val="Times New Roman"/>
        <charset val="134"/>
      </rPr>
      <t>GB50736</t>
    </r>
    <r>
      <rPr>
        <sz val="10"/>
        <color theme="1"/>
        <rFont val="宋体"/>
        <charset val="134"/>
      </rPr>
      <t>的有关规定；采用非集中供暖空调系统的建筑，应具有保障室内热的措施或预留条件。</t>
    </r>
  </si>
  <si>
    <t>5.1.7</t>
  </si>
  <si>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</si>
  <si>
    <t>5.1.8</t>
  </si>
  <si>
    <t>主要功能房间应具有现场独立控制的热环境调节装置。</t>
  </si>
  <si>
    <t>5.1.9</t>
  </si>
  <si>
    <t>地下车库应设置与排风设备联动的一氧化碳浓度监测装置。</t>
  </si>
  <si>
    <t>5.1.10</t>
  </si>
  <si>
    <t>室内空气品质</t>
  </si>
  <si>
    <t>控制室内主要空气污染物的浓度。</t>
  </si>
  <si>
    <t>5.2.2</t>
  </si>
  <si>
    <t>选用的装饰装修材料满足国家现行绿色产品评价标准中对有害物质限量的要求。</t>
  </si>
  <si>
    <t>水质</t>
  </si>
  <si>
    <t>5.2.3</t>
  </si>
  <si>
    <t>直饮水、集中生活热水、游泳池水、采暖空调系统用水、景观水体等的水质满足国家现行有关标准的要求。</t>
  </si>
  <si>
    <t>5.2.4</t>
  </si>
  <si>
    <t>生活饮用水水池、水箱等储水设施采取措施满足卫生要求。</t>
  </si>
  <si>
    <t>5.2.5</t>
  </si>
  <si>
    <t>所有给排水管道、设备、设施设置明确、清晰的永久性标识。</t>
  </si>
  <si>
    <t>声环境与光环境</t>
  </si>
  <si>
    <t>5.2.6</t>
  </si>
  <si>
    <t>采取措施优化主要功能房间的室内声环境。</t>
  </si>
  <si>
    <t>主要功能房间的隔声性能良好。</t>
  </si>
  <si>
    <t>5.2.8</t>
  </si>
  <si>
    <t>充分利用天然光。</t>
  </si>
  <si>
    <t>室内湿热环境</t>
  </si>
  <si>
    <t>5.2.9</t>
  </si>
  <si>
    <t>具有良好的室内热湿环境。</t>
  </si>
  <si>
    <t>5.2.10</t>
  </si>
  <si>
    <t>优化建筑空间和平面布局，改善自然通风效果。</t>
  </si>
  <si>
    <t>5.2.11</t>
  </si>
  <si>
    <t>设置可调节遮阳设施，改善室内热舒适。</t>
  </si>
  <si>
    <t>6.1.1</t>
  </si>
  <si>
    <t>建筑、室外场地、公共绿地、城市道路相互之间应设置连贯的无障碍步行系统。</t>
  </si>
  <si>
    <t>6.1.2</t>
  </si>
  <si>
    <r>
      <rPr>
        <sz val="10"/>
        <color theme="1"/>
        <rFont val="宋体"/>
        <charset val="134"/>
      </rPr>
      <t>场地人行出入口</t>
    </r>
    <r>
      <rPr>
        <sz val="10"/>
        <color theme="1"/>
        <rFont val="Times New Roman"/>
        <charset val="134"/>
      </rPr>
      <t>500m</t>
    </r>
    <r>
      <rPr>
        <sz val="10"/>
        <color theme="1"/>
        <rFont val="宋体"/>
        <charset val="134"/>
      </rPr>
      <t>内应设有公共交通站点或配备联系公共交通站点的专用接驳车。</t>
    </r>
  </si>
  <si>
    <t>6.1.3</t>
  </si>
  <si>
    <t>停车场应具有电动汽车充电设施或具备充电设施的安装条件，并应合理设置电动汽车和无障碍汽车停车位。</t>
  </si>
  <si>
    <t>6.1.4</t>
  </si>
  <si>
    <t>自行车停车场所应位置合理、方便出入。</t>
  </si>
  <si>
    <t>6.1.5</t>
  </si>
  <si>
    <t>建筑设备管理系统应具有自动监控管理功能。</t>
  </si>
  <si>
    <t>6.1.6</t>
  </si>
  <si>
    <t>建筑应设置信息网络系统。</t>
  </si>
  <si>
    <t>6.1.7</t>
  </si>
  <si>
    <t>出行与无障碍</t>
  </si>
  <si>
    <t>6.2.1</t>
  </si>
  <si>
    <t>场地与公共公交通站点联系便捷。</t>
  </si>
  <si>
    <t>6.2.2</t>
  </si>
  <si>
    <t>建筑室内外公共区域满足全龄化设计要求。</t>
  </si>
  <si>
    <t>服务设施</t>
  </si>
  <si>
    <t>6.2.3</t>
  </si>
  <si>
    <t>提供便利的公共服务。</t>
  </si>
  <si>
    <t>6.2.4</t>
  </si>
  <si>
    <t>城市绿地、广场及公共运动场地等开敞空间，步行可达。</t>
  </si>
  <si>
    <t>6.2.5</t>
  </si>
  <si>
    <t>合理设置健身场地和空间。</t>
  </si>
  <si>
    <t>智慧运行</t>
  </si>
  <si>
    <t>6.2.6</t>
  </si>
  <si>
    <t>设置分类、分级用能自动远传计量系统，且设置能源管理系统实现对建筑能耗的监测、数据分析和管理。</t>
  </si>
  <si>
    <t>6.2.7</t>
  </si>
  <si>
    <r>
      <rPr>
        <sz val="10"/>
        <color theme="1"/>
        <rFont val="宋体"/>
        <charset val="134"/>
      </rPr>
      <t>设置</t>
    </r>
    <r>
      <rPr>
        <sz val="10"/>
        <color theme="1"/>
        <rFont val="Times New Roman"/>
        <charset val="134"/>
      </rPr>
      <t>PM10</t>
    </r>
    <r>
      <rPr>
        <sz val="10"/>
        <color theme="1"/>
        <rFont val="宋体"/>
        <charset val="134"/>
      </rPr>
      <t>、</t>
    </r>
    <r>
      <rPr>
        <sz val="10"/>
        <color theme="1"/>
        <rFont val="Times New Roman"/>
        <charset val="134"/>
      </rPr>
      <t>PM2.5</t>
    </r>
    <r>
      <rPr>
        <sz val="10"/>
        <color theme="1"/>
        <rFont val="宋体"/>
        <charset val="134"/>
      </rPr>
      <t>、</t>
    </r>
    <r>
      <rPr>
        <sz val="10"/>
        <color theme="1"/>
        <rFont val="Times New Roman"/>
        <charset val="134"/>
      </rPr>
      <t>CO</t>
    </r>
    <r>
      <rPr>
        <vertAlign val="subscript"/>
        <sz val="10"/>
        <color theme="1"/>
        <rFont val="Times New Roman"/>
        <charset val="134"/>
      </rPr>
      <t>2</t>
    </r>
    <r>
      <rPr>
        <sz val="10"/>
        <color theme="1"/>
        <rFont val="宋体"/>
        <charset val="134"/>
      </rPr>
      <t>浓度的空气质量监测系统，且具有存储至少一年的监测数据和实时显示等功能。</t>
    </r>
  </si>
  <si>
    <t>6.2.8</t>
  </si>
  <si>
    <t>设置用水远传计量系统、水质在线监测系统。</t>
  </si>
  <si>
    <t>6.2.9</t>
  </si>
  <si>
    <t>具有智能化服务系统。</t>
  </si>
  <si>
    <t>7.1.1</t>
  </si>
  <si>
    <t>应结合场地自然条件和建筑功能需求，对建筑的体形、平面布局、空间尺度、维护结构等进行节能设计，且应符合国家有关节能设计的要求。</t>
  </si>
  <si>
    <t>7.1.2</t>
  </si>
  <si>
    <t>应采取措施降低部分负荷、部分空间使用下的供暖、空调系统能耗。</t>
  </si>
  <si>
    <t>7.1.3</t>
  </si>
  <si>
    <t>应根据建筑空间功能设置分区温度，合理降低室内过渡区空间的温度设定标准。</t>
  </si>
  <si>
    <t>7.1.4</t>
  </si>
  <si>
    <t>公共区域的照明系统应采用分区、定时、感应等节能控制；采光区域的照明控制应独立于其他区域的照明控制。</t>
  </si>
  <si>
    <t>7.1.5</t>
  </si>
  <si>
    <t>冷热源、输配系统和照明等各部分能耗应进行独立分项计量。</t>
  </si>
  <si>
    <t>7.1.6</t>
  </si>
  <si>
    <t>垂直电梯应采取群控、变频调速或能量反馈等节能措施；自动扶梯应采用变频感应启动等节能控制措施。</t>
  </si>
  <si>
    <t>7.1.7</t>
  </si>
  <si>
    <t>应制定水资源利用方案，统筹利用各种水资源。</t>
  </si>
  <si>
    <t>7.1.8</t>
  </si>
  <si>
    <t>不应采用建筑形体和布置严重不规则的建筑结构。</t>
  </si>
  <si>
    <t>7.1.9</t>
  </si>
  <si>
    <t>建筑造型要素应简约，且无大量装饰性构件。</t>
  </si>
  <si>
    <t>7.1.10</t>
  </si>
  <si>
    <r>
      <rPr>
        <sz val="10"/>
        <color theme="1"/>
        <rFont val="Times New Roman"/>
        <charset val="134"/>
      </rPr>
      <t>500km</t>
    </r>
    <r>
      <rPr>
        <sz val="10"/>
        <color theme="1"/>
        <rFont val="宋体"/>
        <charset val="134"/>
      </rPr>
      <t>以内生产的建筑材料重量占建筑材料总重量的比例应大于</t>
    </r>
    <r>
      <rPr>
        <sz val="10"/>
        <color theme="1"/>
        <rFont val="Times New Roman"/>
        <charset val="134"/>
      </rPr>
      <t>60%</t>
    </r>
    <r>
      <rPr>
        <sz val="10"/>
        <color theme="1"/>
        <rFont val="宋体"/>
        <charset val="134"/>
      </rPr>
      <t>；现浇混凝土应采用预拌混凝土，建筑砂浆应采用预拌砂浆。</t>
    </r>
  </si>
  <si>
    <t>7.1.11</t>
  </si>
  <si>
    <t>节地与土地利用</t>
  </si>
  <si>
    <t>7.2.1</t>
  </si>
  <si>
    <t>节约集约利用土地。</t>
  </si>
  <si>
    <t>7.2.2</t>
  </si>
  <si>
    <t>合理开发利用地下空间。</t>
  </si>
  <si>
    <t>7.2.3</t>
  </si>
  <si>
    <t>采用机械式停车设施、地下停车库或地面停车楼等方式。</t>
  </si>
  <si>
    <t>节能与能源利用</t>
  </si>
  <si>
    <t>优化建筑围护结构的热工性能。</t>
  </si>
  <si>
    <t>7.2.5</t>
  </si>
  <si>
    <t>供暖空调系统的冷、热源机组能效均优于现行强制性工程建设规范《建筑节能与可再生能源利用通用规范》GB 55015 的规定以及现行有关国家标准能效限定值的要求。</t>
  </si>
  <si>
    <t>7.2.6</t>
  </si>
  <si>
    <t>采取有效措施降低供暖空调系统的末端系统及输配系统的能耗。</t>
  </si>
  <si>
    <t>7.2.7</t>
  </si>
  <si>
    <t>采用节能型电气设备及节能控制措施。</t>
  </si>
  <si>
    <t>7.2.8</t>
  </si>
  <si>
    <t>采取措施降低建筑能耗。</t>
  </si>
  <si>
    <t>7.2.9</t>
  </si>
  <si>
    <t>结合当地气候和自然资源条件合理利用可再生能源。</t>
  </si>
  <si>
    <t>节水与水资源利用</t>
  </si>
  <si>
    <t>使用较高用水效率等级的卫生器具。</t>
  </si>
  <si>
    <t>7.2.11</t>
  </si>
  <si>
    <r>
      <rPr>
        <sz val="10"/>
        <color theme="1"/>
        <rFont val="宋体"/>
        <charset val="134"/>
      </rPr>
      <t>绿化灌溉及空调冷却水系统采用节水设备或技术</t>
    </r>
    <r>
      <rPr>
        <sz val="10"/>
        <color rgb="FF000000"/>
        <rFont val="宋体"/>
        <charset val="134"/>
      </rPr>
      <t>。</t>
    </r>
  </si>
  <si>
    <t>7.2.12</t>
  </si>
  <si>
    <r>
      <rPr>
        <sz val="10"/>
        <color theme="1"/>
        <rFont val="宋体"/>
        <charset val="134"/>
      </rPr>
      <t>结合雨水综合利用设施营造室外景观水体，室外景观水体利用雨水的补水量大于水体蒸发量的</t>
    </r>
    <r>
      <rPr>
        <sz val="10"/>
        <color theme="1"/>
        <rFont val="Times New Roman"/>
        <charset val="134"/>
      </rPr>
      <t>60%</t>
    </r>
    <r>
      <rPr>
        <sz val="10"/>
        <color theme="1"/>
        <rFont val="宋体"/>
        <charset val="134"/>
      </rPr>
      <t>，且采用保障水体水质的生态水处理技术。</t>
    </r>
  </si>
  <si>
    <t>7.2.13</t>
  </si>
  <si>
    <t>使用非传统水源。</t>
  </si>
  <si>
    <t>节材与绿色建材</t>
  </si>
  <si>
    <t>7.2.14</t>
  </si>
  <si>
    <t>建筑所有区域实施土建工程与装修工程一体化设计及施工。</t>
  </si>
  <si>
    <t>7.2.15</t>
  </si>
  <si>
    <t>合理选用建筑结构材料与构件。</t>
  </si>
  <si>
    <t>7.2.16</t>
  </si>
  <si>
    <t>建筑装修选用工业化内装部品。</t>
  </si>
  <si>
    <t>7.2.17</t>
  </si>
  <si>
    <t>选用可再循环材料、可再利用材料及利废建材。</t>
  </si>
  <si>
    <t>选用绿色建材。</t>
  </si>
  <si>
    <t>8.1.1</t>
  </si>
  <si>
    <t>建筑规划布局应满足日照标准，且不得降低周边建筑的日照标准。</t>
  </si>
  <si>
    <t>8.1.2</t>
  </si>
  <si>
    <t>室外热环境应满足国家现行有关标准的要求。</t>
  </si>
  <si>
    <t>8.1.3</t>
  </si>
  <si>
    <t>配建的绿地应符合所在地城乡规划的要求，应合理选择绿化方式，植物种植应适应当地气候和土壤，且应无毒害、易维护，种植区域覆土深度和排水能力应满足植物生产需求，并应采用复层绿化方式。</t>
  </si>
  <si>
    <t>8.1.4</t>
  </si>
  <si>
    <r>
      <rPr>
        <sz val="10"/>
        <color theme="1"/>
        <rFont val="宋体"/>
        <charset val="134"/>
      </rPr>
      <t>场地的竖向设计应有利于雨水的收集或排放，应有效组织雨水的下渗、滞蓄或再利用；对大于</t>
    </r>
    <r>
      <rPr>
        <sz val="10"/>
        <color theme="1"/>
        <rFont val="Times New Roman"/>
        <charset val="134"/>
      </rPr>
      <t>10hm</t>
    </r>
    <r>
      <rPr>
        <vertAlign val="superscript"/>
        <sz val="10"/>
        <color theme="1"/>
        <rFont val="Times New Roman"/>
        <charset val="134"/>
      </rPr>
      <t>2</t>
    </r>
    <r>
      <rPr>
        <sz val="10"/>
        <color theme="1"/>
        <rFont val="宋体"/>
        <charset val="134"/>
      </rPr>
      <t>的场地应进行雨水控制利用专项设计。</t>
    </r>
  </si>
  <si>
    <t>8.1.5</t>
  </si>
  <si>
    <t>建筑内外均应设置便于识别和使用的标识系统。</t>
  </si>
  <si>
    <t>8.1.6</t>
  </si>
  <si>
    <t>场地内不应有排放超标的污染源。</t>
  </si>
  <si>
    <t>8.1.7</t>
  </si>
  <si>
    <t>生活垃圾应分类收集，垃圾容器和收集点的设置应合理并应与周围景观协调。</t>
  </si>
  <si>
    <t>8.1.8</t>
  </si>
  <si>
    <t>场地生态与景观</t>
  </si>
  <si>
    <t>8.2.1</t>
  </si>
  <si>
    <t>充分保护或修复场地生态环境，合理布局建筑及景观。</t>
  </si>
  <si>
    <t>8.2.2</t>
  </si>
  <si>
    <t>规划场地地标和屋面雨水径流，对场地雨水实施外排总量控制。</t>
  </si>
  <si>
    <t>8.2.3</t>
  </si>
  <si>
    <t>充分利用场地空间设置绿化用地。</t>
  </si>
  <si>
    <t>8.2.4</t>
  </si>
  <si>
    <t>室外吸烟区位置布局合理。</t>
  </si>
  <si>
    <t>8.2.5</t>
  </si>
  <si>
    <t>利用场地空间设置绿色雨水基础设施。</t>
  </si>
  <si>
    <t>室外物理环境</t>
  </si>
  <si>
    <t>8.2.6</t>
  </si>
  <si>
    <r>
      <rPr>
        <sz val="10"/>
        <color theme="1"/>
        <rFont val="宋体"/>
        <charset val="134"/>
      </rPr>
      <t>场地内的环境噪声优于现行国家标准《声环境质量标准》</t>
    </r>
    <r>
      <rPr>
        <sz val="10"/>
        <color theme="1"/>
        <rFont val="Times New Roman"/>
        <charset val="134"/>
      </rPr>
      <t>GB 3096</t>
    </r>
    <r>
      <rPr>
        <sz val="10"/>
        <color theme="1"/>
        <rFont val="宋体"/>
        <charset val="134"/>
      </rPr>
      <t>的要求。</t>
    </r>
  </si>
  <si>
    <t>8.2.7</t>
  </si>
  <si>
    <t>建筑室外照明及室外显示屏避免产生光污染。</t>
  </si>
  <si>
    <t>8.2.8</t>
  </si>
  <si>
    <t>场地内风环境有利于室外行走、活动舒适和建筑的自然通风。</t>
  </si>
  <si>
    <t>8.2.9</t>
  </si>
  <si>
    <t>采取措施降低热岛强度。</t>
  </si>
  <si>
    <t>加分项</t>
  </si>
  <si>
    <t>9.2.1</t>
  </si>
  <si>
    <t>采取措施进一步降低建筑供暖空调系统的能耗。</t>
  </si>
  <si>
    <t>9.2.2</t>
  </si>
  <si>
    <t>采用适宜地区特色的建筑风貌设计，因地制宜传承地域建筑文化。</t>
  </si>
  <si>
    <t>9.2.3</t>
  </si>
  <si>
    <t>采用蓄冷蓄热蓄电、建筑设备智能调节等技术实现建筑电力交互。</t>
  </si>
  <si>
    <t>9.2.4</t>
  </si>
  <si>
    <r>
      <rPr>
        <sz val="10"/>
        <color theme="1"/>
        <rFont val="宋体"/>
        <charset val="134"/>
      </rPr>
      <t>场地率容绿不低于</t>
    </r>
    <r>
      <rPr>
        <sz val="10"/>
        <color theme="1"/>
        <rFont val="Times New Roman"/>
        <charset val="134"/>
      </rPr>
      <t>3.0</t>
    </r>
    <r>
      <rPr>
        <sz val="10"/>
        <color theme="1"/>
        <rFont val="宋体"/>
        <charset val="134"/>
      </rPr>
      <t>。</t>
    </r>
  </si>
  <si>
    <t>9.2.5</t>
  </si>
  <si>
    <t>采用符合工业化建造要求的结构体系与建筑构件。</t>
  </si>
  <si>
    <t>9.2.6</t>
  </si>
  <si>
    <r>
      <rPr>
        <sz val="10"/>
        <color theme="1"/>
        <rFont val="宋体"/>
        <charset val="134"/>
      </rPr>
      <t>应用建筑信息模型（</t>
    </r>
    <r>
      <rPr>
        <sz val="10"/>
        <color theme="1"/>
        <rFont val="Times New Roman"/>
        <charset val="134"/>
      </rPr>
      <t>BIM</t>
    </r>
    <r>
      <rPr>
        <sz val="10"/>
        <color theme="1"/>
        <rFont val="宋体"/>
        <charset val="134"/>
      </rPr>
      <t>）技术。</t>
    </r>
  </si>
  <si>
    <t>采取措施降低建筑全寿命期碳排放强度。</t>
  </si>
  <si>
    <t>9.2.9</t>
  </si>
  <si>
    <t>采用建设工程质量潜在缺陷保险产品或绿色建筑性能保险产品。</t>
  </si>
  <si>
    <t>9.2.10</t>
  </si>
  <si>
    <t>采取节约资源、保护生态环境、降低碳排放、保障安全健康、智慧友好运行、传承历史文化等其他创新，并有明显效益。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</si>
</sst>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29">
    <font>
      <sz val="11"/>
      <color theme="1"/>
      <name val="宋体"/>
      <charset val="134"/>
      <scheme val="minor"/>
    </font>
    <font>
      <sz val="10"/>
      <color theme="1"/>
      <name val="宋体"/>
      <charset val="134"/>
      <scheme val="minor"/>
    </font>
    <font>
      <b/>
      <sz val="10"/>
      <color theme="1"/>
      <name val="宋体"/>
      <charset val="134"/>
      <scheme val="minor"/>
    </font>
    <font>
      <sz val="10"/>
      <color rgb="FF000000"/>
      <name val="宋体"/>
      <charset val="134"/>
    </font>
    <font>
      <sz val="10"/>
      <color theme="1"/>
      <name val="宋体"/>
      <charset val="134"/>
    </font>
    <font>
      <sz val="10"/>
      <color theme="1"/>
      <name val="Times New Roman"/>
      <charset val="134"/>
    </font>
    <font>
      <b/>
      <sz val="11"/>
      <color theme="8" tint="-0.249977111117893"/>
      <name val="宋体"/>
      <charset val="134"/>
      <scheme val="minor"/>
    </font>
    <font>
      <b/>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theme="1"/>
      <name val="Times New Roman"/>
      <charset val="134"/>
    </font>
    <font>
      <vertAlign val="superscript"/>
      <sz val="10"/>
      <color theme="1"/>
      <name val="Times New Roman"/>
      <charset val="134"/>
    </font>
  </fonts>
  <fills count="35">
    <fill>
      <patternFill patternType="none"/>
    </fill>
    <fill>
      <patternFill patternType="gray125"/>
    </fill>
    <fill>
      <patternFill patternType="solid">
        <fgColor theme="0" tint="-0.049989318521683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justify" vertical="center" wrapText="1"/>
    </xf>
    <xf numFmtId="176" fontId="1" fillId="0" borderId="1" xfId="0" applyNumberFormat="1" applyFont="1" applyBorder="1" applyAlignment="1">
      <alignment horizontal="center" vertical="center"/>
    </xf>
    <xf numFmtId="176" fontId="1" fillId="0" borderId="0" xfId="0" applyNumberFormat="1" applyFont="1">
      <alignment vertical="center"/>
    </xf>
    <xf numFmtId="0" fontId="2" fillId="0" borderId="3" xfId="0" applyFont="1" applyBorder="1" applyAlignment="1">
      <alignment horizontal="center" vertical="center"/>
    </xf>
    <xf numFmtId="0" fontId="4" fillId="0" borderId="1" xfId="0" applyFont="1" applyBorder="1" applyAlignment="1">
      <alignment horizontal="justify"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7" fillId="3" borderId="1" xfId="0" applyFont="1" applyFill="1"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9" fontId="7" fillId="0" borderId="1" xfId="0" applyNumberFormat="1"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lignment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E27"/>
  <sheetViews>
    <sheetView tabSelected="1" workbookViewId="0">
      <selection activeCell="F23" sqref="F23"/>
    </sheetView>
  </sheetViews>
  <sheetFormatPr defaultColWidth="8.87272727272727" defaultRowHeight="14"/>
  <cols>
    <col min="3" max="3" width="13.7545454545455" customWidth="1"/>
    <col min="4" max="8" width="12.7545454545455" customWidth="1"/>
  </cols>
  <sheetData>
    <row r="2" spans="1:31">
      <c r="A2" s="21" t="s">
        <v>0</v>
      </c>
      <c r="B2" s="21"/>
    </row>
    <row r="3" spans="1:31">
      <c r="A3" s="22">
        <v>1</v>
      </c>
      <c r="B3" s="23" t="s">
        <v>1</v>
      </c>
      <c r="C3" s="23"/>
      <c r="D3" s="23"/>
      <c r="E3" s="23"/>
      <c r="F3" s="23" t="s">
        <v>2</v>
      </c>
    </row>
    <row r="4" spans="1:31">
      <c r="A4" s="22">
        <v>2</v>
      </c>
      <c r="B4" s="23" t="s">
        <v>3</v>
      </c>
      <c r="C4" s="23"/>
      <c r="D4" s="23"/>
      <c r="E4" s="23"/>
      <c r="F4" s="23" t="s">
        <v>2</v>
      </c>
    </row>
    <row r="5" spans="1:31">
      <c r="A5" s="22">
        <v>3</v>
      </c>
      <c r="B5" s="23" t="s">
        <v>4</v>
      </c>
      <c r="C5" s="23"/>
      <c r="D5" s="23"/>
      <c r="E5" s="23"/>
      <c r="F5" s="23"/>
    </row>
    <row r="6" spans="1:31">
      <c r="A6" s="22"/>
      <c r="B6" s="23"/>
      <c r="C6" s="23"/>
      <c r="D6" s="23"/>
      <c r="E6" s="23"/>
      <c r="F6" s="23"/>
    </row>
    <row r="7" spans="1:31">
      <c r="A7" s="24" t="s">
        <v>5</v>
      </c>
      <c r="B7" s="24"/>
      <c r="C7" s="24"/>
      <c r="D7" s="24"/>
      <c r="E7" s="24"/>
      <c r="F7" s="24"/>
      <c r="G7" s="24" t="s">
        <v>6</v>
      </c>
      <c r="H7" s="24"/>
      <c r="I7" s="24"/>
      <c r="J7" s="24" t="s">
        <v>7</v>
      </c>
      <c r="K7" s="24" t="s">
        <v>8</v>
      </c>
      <c r="U7" s="25"/>
      <c r="AE7" s="25"/>
    </row>
    <row r="8" spans="1:31">
      <c r="A8" s="26" t="s">
        <v>9</v>
      </c>
      <c r="B8" s="27" t="s">
        <v>10</v>
      </c>
      <c r="C8" s="27"/>
      <c r="D8" s="27"/>
      <c r="E8" s="27"/>
      <c r="F8" s="27"/>
      <c r="G8" s="26" t="s">
        <v>11</v>
      </c>
      <c r="H8" s="26"/>
      <c r="I8" s="26"/>
      <c r="J8" s="26" t="s">
        <v>12</v>
      </c>
      <c r="K8" s="26" t="s">
        <v>2</v>
      </c>
      <c r="U8" s="25"/>
      <c r="AE8" s="25"/>
    </row>
    <row r="9" spans="1:31">
      <c r="A9" s="26"/>
      <c r="B9" s="27" t="s">
        <v>13</v>
      </c>
      <c r="C9" s="27"/>
      <c r="D9" s="27"/>
      <c r="E9" s="27"/>
      <c r="F9" s="27"/>
      <c r="G9" s="28" t="s">
        <v>14</v>
      </c>
      <c r="H9" s="28"/>
      <c r="I9" s="28"/>
      <c r="J9" s="26" t="s">
        <v>15</v>
      </c>
      <c r="K9" s="26" t="s">
        <v>2</v>
      </c>
      <c r="U9" s="25"/>
      <c r="AE9" s="25"/>
    </row>
    <row r="10" spans="1:31">
      <c r="A10" s="26" t="s">
        <v>16</v>
      </c>
      <c r="B10" s="27" t="s">
        <v>17</v>
      </c>
      <c r="C10" s="27"/>
      <c r="D10" s="27"/>
      <c r="E10" s="27"/>
      <c r="F10" s="27"/>
      <c r="G10" s="26" t="s">
        <v>18</v>
      </c>
      <c r="H10" s="26"/>
      <c r="I10" s="26"/>
      <c r="J10" s="26" t="s">
        <v>19</v>
      </c>
      <c r="K10" s="26" t="s">
        <v>2</v>
      </c>
      <c r="U10" s="25"/>
      <c r="AE10" s="25"/>
    </row>
    <row r="11" spans="1:31">
      <c r="A11" s="26" t="s">
        <v>20</v>
      </c>
      <c r="B11" s="27" t="s">
        <v>21</v>
      </c>
      <c r="C11" s="27"/>
      <c r="D11" s="27"/>
      <c r="E11" s="27"/>
      <c r="F11" s="27"/>
      <c r="G11" s="28" t="s">
        <v>14</v>
      </c>
      <c r="H11" s="28"/>
      <c r="I11" s="28"/>
      <c r="J11" s="26" t="s">
        <v>15</v>
      </c>
      <c r="K11" s="26" t="s">
        <v>2</v>
      </c>
      <c r="U11" s="25"/>
      <c r="AE11" s="25"/>
    </row>
    <row r="12" ht="50.1" customHeight="1" spans="1:31">
      <c r="A12" s="26" t="s">
        <v>22</v>
      </c>
      <c r="B12" s="27" t="s">
        <v>23</v>
      </c>
      <c r="C12" s="27"/>
      <c r="D12" s="27"/>
      <c r="E12" s="27"/>
      <c r="F12" s="27"/>
      <c r="G12" s="29" t="s">
        <v>24</v>
      </c>
      <c r="H12" s="29"/>
      <c r="I12" s="29"/>
      <c r="J12" s="26" t="s">
        <v>25</v>
      </c>
      <c r="K12" s="26" t="s">
        <v>2</v>
      </c>
    </row>
    <row r="13" spans="1:31">
      <c r="A13" s="26" t="s">
        <v>26</v>
      </c>
      <c r="B13" s="27" t="s">
        <v>27</v>
      </c>
      <c r="C13" s="27"/>
      <c r="D13" s="27"/>
      <c r="E13" s="27"/>
      <c r="F13" s="27"/>
      <c r="G13" s="30" t="s">
        <v>28</v>
      </c>
      <c r="H13" s="26"/>
      <c r="I13" s="26"/>
      <c r="J13" s="26" t="s">
        <v>28</v>
      </c>
      <c r="K13" s="26" t="s">
        <v>2</v>
      </c>
      <c r="U13" s="25"/>
      <c r="AE13" s="25"/>
    </row>
    <row r="14" spans="1:31">
      <c r="A14" s="26" t="s">
        <v>29</v>
      </c>
      <c r="B14" s="27" t="s">
        <v>30</v>
      </c>
      <c r="C14" s="27"/>
      <c r="D14" s="27"/>
      <c r="E14" s="27"/>
      <c r="F14" s="27"/>
      <c r="G14" s="28" t="s">
        <v>31</v>
      </c>
      <c r="H14" s="26"/>
      <c r="I14" s="26"/>
      <c r="J14" s="26" t="s">
        <v>32</v>
      </c>
      <c r="K14" s="26" t="s">
        <v>2</v>
      </c>
      <c r="U14" s="25"/>
      <c r="AE14" s="25"/>
    </row>
    <row r="15" spans="1:31">
      <c r="A15" s="26" t="s">
        <v>33</v>
      </c>
      <c r="B15" s="31" t="s">
        <v>34</v>
      </c>
      <c r="C15" s="31"/>
      <c r="D15" s="31"/>
      <c r="E15" s="31"/>
      <c r="F15" s="31"/>
      <c r="G15" s="31" t="s">
        <v>35</v>
      </c>
      <c r="H15" s="31"/>
      <c r="I15" s="31"/>
      <c r="J15" s="26" t="s">
        <v>36</v>
      </c>
      <c r="K15" s="26" t="s">
        <v>2</v>
      </c>
    </row>
    <row r="17" spans="1:8">
      <c r="A17" s="21" t="s">
        <v>37</v>
      </c>
      <c r="B17" s="21"/>
    </row>
    <row r="19" ht="18" customHeight="1" spans="1:8">
      <c r="A19" s="24" t="s">
        <v>38</v>
      </c>
      <c r="B19" s="24"/>
      <c r="C19" s="24"/>
      <c r="D19" s="24" t="s">
        <v>39</v>
      </c>
      <c r="E19" s="24" t="s">
        <v>40</v>
      </c>
      <c r="F19" s="24" t="s">
        <v>41</v>
      </c>
      <c r="G19" s="24" t="s">
        <v>42</v>
      </c>
      <c r="H19" s="24" t="s">
        <v>43</v>
      </c>
    </row>
    <row r="20" ht="18" customHeight="1" spans="1:8">
      <c r="A20" s="24" t="s">
        <v>44</v>
      </c>
      <c r="B20" s="24"/>
      <c r="C20" s="24" t="s">
        <v>45</v>
      </c>
      <c r="D20" s="26" t="s">
        <v>8</v>
      </c>
      <c r="E20" s="26" t="s">
        <v>8</v>
      </c>
      <c r="F20" s="26" t="s">
        <v>8</v>
      </c>
      <c r="G20" s="26" t="s">
        <v>8</v>
      </c>
      <c r="H20" s="26" t="s">
        <v>8</v>
      </c>
    </row>
    <row r="21" ht="18" customHeight="1" spans="1:8">
      <c r="A21" s="24" t="s">
        <v>46</v>
      </c>
      <c r="B21" s="24"/>
      <c r="C21" s="24" t="s">
        <v>47</v>
      </c>
      <c r="D21" s="26" t="s">
        <v>48</v>
      </c>
      <c r="E21" s="26" t="s">
        <v>48</v>
      </c>
      <c r="F21" s="26" t="s">
        <v>49</v>
      </c>
      <c r="G21" s="26" t="s">
        <v>50</v>
      </c>
      <c r="H21" s="26" t="s">
        <v>51</v>
      </c>
    </row>
    <row r="22" ht="18" customHeight="1" spans="1:8">
      <c r="A22" s="24"/>
      <c r="B22" s="24"/>
      <c r="C22" s="24" t="s">
        <v>52</v>
      </c>
      <c r="D22" s="32">
        <f>'4安全耐久'!E20</f>
        <v>76</v>
      </c>
      <c r="E22" s="32">
        <f>'5健康舒适'!E23</f>
        <v>96</v>
      </c>
      <c r="F22" s="32">
        <f>'6生活便利'!E18</f>
        <v>65</v>
      </c>
      <c r="G22" s="32">
        <f>'7资源节约'!E31</f>
        <v>143</v>
      </c>
      <c r="H22" s="32">
        <f>'8环境宜居'!E19</f>
        <v>97</v>
      </c>
    </row>
    <row r="23" ht="18" customHeight="1" spans="1:8">
      <c r="A23" s="24"/>
      <c r="B23" s="24"/>
      <c r="C23" s="24" t="s">
        <v>53</v>
      </c>
      <c r="D23" s="32">
        <f>IF(D22&lt;30,"不满足30%",D22)</f>
        <v>76</v>
      </c>
      <c r="E23" s="32">
        <f t="shared" ref="E23:H23" si="0">IF(E22&lt;30,"不满足30%",E22)</f>
        <v>96</v>
      </c>
      <c r="F23" s="32">
        <f>IF(F22&lt;21,"不满足30%",F22)</f>
        <v>65</v>
      </c>
      <c r="G23" s="32">
        <f>IF(G22&lt;60,"不满足30%",G22)</f>
        <v>143</v>
      </c>
      <c r="H23" s="32">
        <f t="shared" si="0"/>
        <v>97</v>
      </c>
    </row>
    <row r="24" ht="18" customHeight="1" spans="1:8">
      <c r="A24" s="24" t="s">
        <v>54</v>
      </c>
      <c r="B24" s="24"/>
      <c r="C24" s="24"/>
      <c r="D24" s="32">
        <f>'9提高与创新'!E11</f>
        <v>41</v>
      </c>
      <c r="E24" s="32"/>
      <c r="F24" s="32"/>
      <c r="G24" s="32"/>
      <c r="H24" s="32"/>
    </row>
    <row r="25" ht="18" customHeight="1" spans="1:8">
      <c r="A25" s="24" t="s">
        <v>55</v>
      </c>
      <c r="B25" s="24"/>
      <c r="C25" s="24"/>
      <c r="D25" s="26" t="s">
        <v>56</v>
      </c>
      <c r="E25" s="26"/>
      <c r="F25" s="26"/>
      <c r="G25" s="26"/>
      <c r="H25" s="26"/>
    </row>
    <row r="26" ht="18" customHeight="1" spans="1:8">
      <c r="A26" s="24" t="s">
        <v>57</v>
      </c>
      <c r="B26" s="24"/>
      <c r="C26" s="24"/>
      <c r="D26" s="33">
        <f>ROUND((D24+D25+D23+E23+F23+G23+H23)/10,0)</f>
        <v>92</v>
      </c>
      <c r="E26" s="33"/>
      <c r="F26" s="33"/>
      <c r="G26" s="33"/>
      <c r="H26" s="33"/>
    </row>
    <row r="27" ht="18" customHeight="1" spans="1:8">
      <c r="A27" s="24" t="s">
        <v>58</v>
      </c>
      <c r="B27" s="24"/>
      <c r="C27" s="24"/>
      <c r="D27" s="26" t="str">
        <f>IF(D26&lt;60,"基本级",IF(D26&lt;70,"一星级",IF(D26&lt;85,"二星级","三星级")))</f>
        <v>三星级</v>
      </c>
      <c r="E27" s="26"/>
      <c r="F27" s="26"/>
      <c r="G27" s="26"/>
      <c r="H27" s="26"/>
    </row>
  </sheetData>
  <mergeCells count="30">
    <mergeCell ref="A2:B2"/>
    <mergeCell ref="A7:F7"/>
    <mergeCell ref="G7:I7"/>
    <mergeCell ref="B8:F8"/>
    <mergeCell ref="G8:I8"/>
    <mergeCell ref="B9:F9"/>
    <mergeCell ref="G9:I9"/>
    <mergeCell ref="B10:F10"/>
    <mergeCell ref="G10:I10"/>
    <mergeCell ref="B11:F11"/>
    <mergeCell ref="G11:I11"/>
    <mergeCell ref="B12:F12"/>
    <mergeCell ref="G12:I12"/>
    <mergeCell ref="B13:F13"/>
    <mergeCell ref="G13:I13"/>
    <mergeCell ref="B14:F14"/>
    <mergeCell ref="G14:I14"/>
    <mergeCell ref="A17:B17"/>
    <mergeCell ref="A19:C19"/>
    <mergeCell ref="A20:B20"/>
    <mergeCell ref="A24:C24"/>
    <mergeCell ref="D24:H24"/>
    <mergeCell ref="A25:C25"/>
    <mergeCell ref="D25:H25"/>
    <mergeCell ref="A26:C26"/>
    <mergeCell ref="D26:H26"/>
    <mergeCell ref="A27:C27"/>
    <mergeCell ref="D27:H27"/>
    <mergeCell ref="A8:A9"/>
    <mergeCell ref="A21:B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C18" sqref="C18"/>
    </sheetView>
  </sheetViews>
  <sheetFormatPr defaultColWidth="9" defaultRowHeight="15.75" customHeight="1" outlineLevelCol="4"/>
  <cols>
    <col min="1" max="1" width="10.8727272727273" style="1" customWidth="1"/>
    <col min="2" max="2" width="7.37272727272727" style="2" customWidth="1"/>
    <col min="3" max="3" width="62.8727272727273" style="1" customWidth="1"/>
    <col min="4" max="4" width="7.5" style="1" customWidth="1"/>
    <col min="5" max="16384" width="9" style="1"/>
  </cols>
  <sheetData>
    <row r="1" customHeight="1" spans="1:5">
      <c r="A1" s="3" t="s">
        <v>59</v>
      </c>
      <c r="B1" s="3" t="s">
        <v>60</v>
      </c>
      <c r="C1" s="3" t="s">
        <v>61</v>
      </c>
      <c r="D1" s="3" t="s">
        <v>62</v>
      </c>
      <c r="E1" s="3" t="s">
        <v>63</v>
      </c>
    </row>
    <row r="2" ht="30.75" customHeight="1" spans="1:5">
      <c r="A2" s="4" t="s">
        <v>44</v>
      </c>
      <c r="B2" s="5" t="s">
        <v>64</v>
      </c>
      <c r="C2" s="10" t="s">
        <v>65</v>
      </c>
      <c r="D2" s="5" t="s">
        <v>66</v>
      </c>
      <c r="E2" s="5" t="s">
        <v>2</v>
      </c>
    </row>
    <row r="3" ht="30.75" customHeight="1" spans="1:5">
      <c r="A3" s="9"/>
      <c r="B3" s="5" t="s">
        <v>67</v>
      </c>
      <c r="C3" s="10" t="s">
        <v>68</v>
      </c>
      <c r="D3" s="5" t="s">
        <v>66</v>
      </c>
      <c r="E3" s="5" t="s">
        <v>2</v>
      </c>
    </row>
    <row r="4" ht="30.75" customHeight="1" spans="1:5">
      <c r="A4" s="9"/>
      <c r="B4" s="5" t="s">
        <v>69</v>
      </c>
      <c r="C4" s="10" t="s">
        <v>70</v>
      </c>
      <c r="D4" s="5" t="s">
        <v>66</v>
      </c>
      <c r="E4" s="5" t="s">
        <v>2</v>
      </c>
    </row>
    <row r="5" ht="18" customHeight="1" spans="1:5">
      <c r="A5" s="9"/>
      <c r="B5" s="5" t="s">
        <v>71</v>
      </c>
      <c r="C5" s="10" t="s">
        <v>72</v>
      </c>
      <c r="D5" s="5" t="s">
        <v>66</v>
      </c>
      <c r="E5" s="5" t="s">
        <v>2</v>
      </c>
    </row>
    <row r="6" ht="18" customHeight="1" spans="1:5">
      <c r="A6" s="9"/>
      <c r="B6" s="5" t="s">
        <v>33</v>
      </c>
      <c r="C6" s="10" t="s">
        <v>73</v>
      </c>
      <c r="D6" s="5" t="s">
        <v>66</v>
      </c>
      <c r="E6" s="5" t="s">
        <v>2</v>
      </c>
    </row>
    <row r="7" ht="18" customHeight="1" spans="1:5">
      <c r="A7" s="9"/>
      <c r="B7" s="5" t="s">
        <v>74</v>
      </c>
      <c r="C7" s="10" t="s">
        <v>75</v>
      </c>
      <c r="D7" s="5" t="s">
        <v>66</v>
      </c>
      <c r="E7" s="5" t="s">
        <v>2</v>
      </c>
    </row>
    <row r="8" ht="18" customHeight="1" spans="1:5">
      <c r="A8" s="9"/>
      <c r="B8" s="5" t="s">
        <v>76</v>
      </c>
      <c r="C8" s="10" t="s">
        <v>77</v>
      </c>
      <c r="D8" s="5" t="s">
        <v>66</v>
      </c>
      <c r="E8" s="5" t="s">
        <v>2</v>
      </c>
    </row>
    <row r="9" ht="18" customHeight="1" spans="1:5">
      <c r="A9" s="9"/>
      <c r="B9" s="5" t="s">
        <v>78</v>
      </c>
      <c r="C9" s="10" t="s">
        <v>79</v>
      </c>
      <c r="D9" s="5" t="s">
        <v>66</v>
      </c>
      <c r="E9" s="5" t="s">
        <v>2</v>
      </c>
    </row>
    <row r="10" ht="18" customHeight="1" spans="1:5">
      <c r="A10" s="11"/>
      <c r="B10" s="5" t="s">
        <v>80</v>
      </c>
      <c r="C10" s="10" t="s">
        <v>81</v>
      </c>
      <c r="D10" s="5" t="s">
        <v>66</v>
      </c>
      <c r="E10" s="5" t="s">
        <v>2</v>
      </c>
    </row>
    <row r="11" customHeight="1" spans="1:5">
      <c r="A11" s="4" t="s">
        <v>82</v>
      </c>
      <c r="B11" s="15" t="s">
        <v>83</v>
      </c>
      <c r="C11" s="10" t="s">
        <v>84</v>
      </c>
      <c r="D11" s="5">
        <v>10</v>
      </c>
      <c r="E11" s="7">
        <v>0</v>
      </c>
    </row>
    <row r="12" customHeight="1" spans="1:5">
      <c r="A12" s="9"/>
      <c r="B12" s="15" t="s">
        <v>85</v>
      </c>
      <c r="C12" s="10" t="s">
        <v>86</v>
      </c>
      <c r="D12" s="5">
        <v>15</v>
      </c>
      <c r="E12" s="7">
        <v>15</v>
      </c>
    </row>
    <row r="13" customHeight="1" spans="1:5">
      <c r="A13" s="9"/>
      <c r="B13" s="15" t="s">
        <v>87</v>
      </c>
      <c r="C13" s="10" t="s">
        <v>88</v>
      </c>
      <c r="D13" s="5">
        <v>10</v>
      </c>
      <c r="E13" s="7">
        <v>10</v>
      </c>
    </row>
    <row r="14" customHeight="1" spans="1:5">
      <c r="A14" s="9"/>
      <c r="B14" s="15" t="s">
        <v>89</v>
      </c>
      <c r="C14" s="10" t="s">
        <v>90</v>
      </c>
      <c r="D14" s="5">
        <v>10</v>
      </c>
      <c r="E14" s="7">
        <v>10</v>
      </c>
    </row>
    <row r="15" customHeight="1" spans="1:5">
      <c r="A15" s="11"/>
      <c r="B15" s="15" t="s">
        <v>91</v>
      </c>
      <c r="C15" s="10" t="s">
        <v>92</v>
      </c>
      <c r="D15" s="5">
        <v>8</v>
      </c>
      <c r="E15" s="7">
        <v>8</v>
      </c>
    </row>
    <row r="16" customHeight="1" spans="1:5">
      <c r="A16" s="12" t="s">
        <v>93</v>
      </c>
      <c r="B16" s="15" t="s">
        <v>94</v>
      </c>
      <c r="C16" s="10" t="s">
        <v>95</v>
      </c>
      <c r="D16" s="5">
        <v>18</v>
      </c>
      <c r="E16" s="7">
        <v>14</v>
      </c>
    </row>
    <row r="17" customHeight="1" spans="1:5">
      <c r="A17" s="12"/>
      <c r="B17" s="15" t="s">
        <v>96</v>
      </c>
      <c r="C17" s="10" t="s">
        <v>97</v>
      </c>
      <c r="D17" s="5">
        <v>10</v>
      </c>
      <c r="E17" s="7">
        <v>10</v>
      </c>
    </row>
    <row r="18" customHeight="1" spans="1:5">
      <c r="A18" s="12"/>
      <c r="B18" s="15" t="s">
        <v>98</v>
      </c>
      <c r="C18" s="10" t="s">
        <v>99</v>
      </c>
      <c r="D18" s="5">
        <v>10</v>
      </c>
      <c r="E18" s="7">
        <v>0</v>
      </c>
    </row>
    <row r="19" customHeight="1" spans="1:5">
      <c r="A19" s="12"/>
      <c r="B19" s="15" t="s">
        <v>100</v>
      </c>
      <c r="C19" s="10" t="s">
        <v>101</v>
      </c>
      <c r="D19" s="5">
        <v>9</v>
      </c>
      <c r="E19" s="7">
        <v>9</v>
      </c>
    </row>
    <row r="20" customHeight="1" spans="1:5">
      <c r="A20" s="17" t="s">
        <v>102</v>
      </c>
      <c r="B20" s="18"/>
      <c r="C20" s="19"/>
      <c r="D20" s="15">
        <f>SUM(D11:D19)</f>
        <v>100</v>
      </c>
      <c r="E20" s="20">
        <f>SUM(E11:E19)</f>
        <v>76</v>
      </c>
    </row>
  </sheetData>
  <mergeCells count="4">
    <mergeCell ref="A20:C20"/>
    <mergeCell ref="A2:A10"/>
    <mergeCell ref="A11:A15"/>
    <mergeCell ref="A16:A1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C7" sqref="C7"/>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59</v>
      </c>
      <c r="B1" s="3" t="s">
        <v>60</v>
      </c>
      <c r="C1" s="3" t="s">
        <v>61</v>
      </c>
      <c r="D1" s="3" t="s">
        <v>62</v>
      </c>
      <c r="E1" s="3" t="s">
        <v>63</v>
      </c>
    </row>
    <row r="2" ht="43.5" customHeight="1" spans="1:5">
      <c r="A2" s="4" t="s">
        <v>44</v>
      </c>
      <c r="B2" s="5" t="s">
        <v>103</v>
      </c>
      <c r="C2" s="10" t="s">
        <v>104</v>
      </c>
      <c r="D2" s="5" t="s">
        <v>66</v>
      </c>
      <c r="E2" s="5" t="s">
        <v>2</v>
      </c>
    </row>
    <row r="3" ht="29.25" customHeight="1" spans="1:5">
      <c r="A3" s="9"/>
      <c r="B3" s="5" t="s">
        <v>105</v>
      </c>
      <c r="C3" s="10" t="s">
        <v>106</v>
      </c>
      <c r="D3" s="5" t="s">
        <v>66</v>
      </c>
      <c r="E3" s="5" t="s">
        <v>2</v>
      </c>
    </row>
    <row r="4" ht="64.5" customHeight="1" spans="1:5">
      <c r="A4" s="9"/>
      <c r="B4" s="5" t="s">
        <v>107</v>
      </c>
      <c r="C4" s="10" t="s">
        <v>108</v>
      </c>
      <c r="D4" s="5" t="s">
        <v>66</v>
      </c>
      <c r="E4" s="5" t="s">
        <v>2</v>
      </c>
    </row>
    <row r="5" ht="50.25" customHeight="1" spans="1:5">
      <c r="A5" s="9"/>
      <c r="B5" s="5" t="s">
        <v>109</v>
      </c>
      <c r="C5" s="10" t="s">
        <v>110</v>
      </c>
      <c r="D5" s="5" t="s">
        <v>66</v>
      </c>
      <c r="E5" s="5" t="s">
        <v>2</v>
      </c>
    </row>
    <row r="6" ht="48" customHeight="1" spans="1:5">
      <c r="A6" s="9"/>
      <c r="B6" s="5" t="s">
        <v>111</v>
      </c>
      <c r="C6" s="10" t="s">
        <v>112</v>
      </c>
      <c r="D6" s="5" t="s">
        <v>66</v>
      </c>
      <c r="E6" s="5" t="s">
        <v>2</v>
      </c>
    </row>
    <row r="7" ht="50.25" customHeight="1" spans="1:5">
      <c r="A7" s="9"/>
      <c r="B7" s="5" t="s">
        <v>113</v>
      </c>
      <c r="C7" s="10" t="s">
        <v>114</v>
      </c>
      <c r="D7" s="5" t="s">
        <v>66</v>
      </c>
      <c r="E7" s="5" t="s">
        <v>2</v>
      </c>
    </row>
    <row r="8" ht="48.75" customHeight="1" spans="1:5">
      <c r="A8" s="9"/>
      <c r="B8" s="5" t="s">
        <v>115</v>
      </c>
      <c r="C8" s="10" t="s">
        <v>116</v>
      </c>
      <c r="D8" s="5" t="s">
        <v>66</v>
      </c>
      <c r="E8" s="5" t="s">
        <v>2</v>
      </c>
    </row>
    <row r="9" ht="18" customHeight="1" spans="1:5">
      <c r="A9" s="9"/>
      <c r="B9" s="5" t="s">
        <v>117</v>
      </c>
      <c r="C9" s="10" t="s">
        <v>118</v>
      </c>
      <c r="D9" s="5" t="s">
        <v>66</v>
      </c>
      <c r="E9" s="5" t="s">
        <v>2</v>
      </c>
    </row>
    <row r="10" customHeight="1" spans="1:5">
      <c r="A10" s="9"/>
      <c r="B10" s="5" t="s">
        <v>119</v>
      </c>
      <c r="C10" s="10" t="s">
        <v>120</v>
      </c>
      <c r="D10" s="5" t="s">
        <v>66</v>
      </c>
      <c r="E10" s="5" t="s">
        <v>2</v>
      </c>
    </row>
    <row r="11" ht="18" customHeight="1" spans="1:5">
      <c r="A11" s="11"/>
      <c r="B11" s="5" t="s">
        <v>121</v>
      </c>
      <c r="C11" s="10" t="s">
        <v>81</v>
      </c>
      <c r="D11" s="5" t="s">
        <v>66</v>
      </c>
      <c r="E11" s="5" t="s">
        <v>2</v>
      </c>
    </row>
    <row r="12" customHeight="1" spans="1:5">
      <c r="A12" s="4" t="s">
        <v>122</v>
      </c>
      <c r="B12" s="15" t="s">
        <v>20</v>
      </c>
      <c r="C12" s="10" t="s">
        <v>123</v>
      </c>
      <c r="D12" s="5">
        <v>12</v>
      </c>
      <c r="E12" s="7">
        <v>12</v>
      </c>
    </row>
    <row r="13" customHeight="1" spans="1:5">
      <c r="A13" s="11"/>
      <c r="B13" s="15" t="s">
        <v>124</v>
      </c>
      <c r="C13" s="10" t="s">
        <v>125</v>
      </c>
      <c r="D13" s="5">
        <v>8</v>
      </c>
      <c r="E13" s="7">
        <v>8</v>
      </c>
    </row>
    <row r="14" ht="25.5" customHeight="1" spans="1:5">
      <c r="A14" s="4" t="s">
        <v>126</v>
      </c>
      <c r="B14" s="15" t="s">
        <v>127</v>
      </c>
      <c r="C14" s="10" t="s">
        <v>128</v>
      </c>
      <c r="D14" s="5">
        <v>8</v>
      </c>
      <c r="E14" s="7">
        <v>8</v>
      </c>
    </row>
    <row r="15" customHeight="1" spans="1:5">
      <c r="A15" s="9"/>
      <c r="B15" s="15" t="s">
        <v>129</v>
      </c>
      <c r="C15" s="10" t="s">
        <v>130</v>
      </c>
      <c r="D15" s="5">
        <v>9</v>
      </c>
      <c r="E15" s="7">
        <v>9</v>
      </c>
    </row>
    <row r="16" customHeight="1" spans="1:5">
      <c r="A16" s="9"/>
      <c r="B16" s="16" t="s">
        <v>131</v>
      </c>
      <c r="C16" s="10" t="s">
        <v>132</v>
      </c>
      <c r="D16" s="5">
        <v>8</v>
      </c>
      <c r="E16" s="7">
        <v>8</v>
      </c>
    </row>
    <row r="17" customHeight="1" spans="1:5">
      <c r="A17" s="4" t="s">
        <v>133</v>
      </c>
      <c r="B17" s="16" t="s">
        <v>134</v>
      </c>
      <c r="C17" s="10" t="s">
        <v>135</v>
      </c>
      <c r="D17" s="5">
        <v>8</v>
      </c>
      <c r="E17" s="7">
        <v>8</v>
      </c>
    </row>
    <row r="18" customHeight="1" spans="1:5">
      <c r="A18" s="9"/>
      <c r="B18" s="16" t="s">
        <v>22</v>
      </c>
      <c r="C18" s="10" t="s">
        <v>136</v>
      </c>
      <c r="D18" s="5">
        <v>10</v>
      </c>
      <c r="E18" s="7">
        <v>10</v>
      </c>
    </row>
    <row r="19" customHeight="1" spans="1:5">
      <c r="A19" s="11"/>
      <c r="B19" s="16" t="s">
        <v>137</v>
      </c>
      <c r="C19" s="10" t="s">
        <v>138</v>
      </c>
      <c r="D19" s="5">
        <v>12</v>
      </c>
      <c r="E19" s="7">
        <v>12</v>
      </c>
    </row>
    <row r="20" customHeight="1" spans="1:5">
      <c r="A20" s="4" t="s">
        <v>139</v>
      </c>
      <c r="B20" s="16" t="s">
        <v>140</v>
      </c>
      <c r="C20" s="10" t="s">
        <v>141</v>
      </c>
      <c r="D20" s="5">
        <v>8</v>
      </c>
      <c r="E20" s="7">
        <v>8</v>
      </c>
    </row>
    <row r="21" customHeight="1" spans="1:5">
      <c r="A21" s="9"/>
      <c r="B21" s="16" t="s">
        <v>142</v>
      </c>
      <c r="C21" s="10" t="s">
        <v>143</v>
      </c>
      <c r="D21" s="5">
        <v>8</v>
      </c>
      <c r="E21" s="7">
        <v>8</v>
      </c>
    </row>
    <row r="22" customHeight="1" spans="1:5">
      <c r="A22" s="11"/>
      <c r="B22" s="16" t="s">
        <v>144</v>
      </c>
      <c r="C22" s="10" t="s">
        <v>145</v>
      </c>
      <c r="D22" s="5">
        <v>9</v>
      </c>
      <c r="E22" s="7">
        <v>5</v>
      </c>
    </row>
    <row r="23" customHeight="1" spans="1:5">
      <c r="A23" s="5" t="s">
        <v>102</v>
      </c>
      <c r="B23" s="5"/>
      <c r="C23" s="5"/>
      <c r="D23" s="5">
        <f>SUM(D12:D22)</f>
        <v>100</v>
      </c>
      <c r="E23" s="7">
        <f>SUM(E12:E22)</f>
        <v>96</v>
      </c>
    </row>
  </sheetData>
  <mergeCells count="6">
    <mergeCell ref="A23:C23"/>
    <mergeCell ref="A2:A11"/>
    <mergeCell ref="A12:A13"/>
    <mergeCell ref="A14:A16"/>
    <mergeCell ref="A17:A19"/>
    <mergeCell ref="A20:A2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C14" sqref="C14"/>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59</v>
      </c>
      <c r="B1" s="3" t="s">
        <v>60</v>
      </c>
      <c r="C1" s="3" t="s">
        <v>61</v>
      </c>
      <c r="D1" s="3" t="s">
        <v>62</v>
      </c>
      <c r="E1" s="3" t="s">
        <v>63</v>
      </c>
    </row>
    <row r="2" ht="21.75" customHeight="1" spans="1:5">
      <c r="A2" s="4" t="s">
        <v>44</v>
      </c>
      <c r="B2" s="5" t="s">
        <v>146</v>
      </c>
      <c r="C2" s="10" t="s">
        <v>147</v>
      </c>
      <c r="D2" s="5" t="s">
        <v>66</v>
      </c>
      <c r="E2" s="5" t="s">
        <v>2</v>
      </c>
    </row>
    <row r="3" ht="18.75" customHeight="1" spans="1:5">
      <c r="A3" s="9"/>
      <c r="B3" s="5" t="s">
        <v>148</v>
      </c>
      <c r="C3" s="10" t="s">
        <v>149</v>
      </c>
      <c r="D3" s="5" t="s">
        <v>66</v>
      </c>
      <c r="E3" s="5" t="s">
        <v>2</v>
      </c>
    </row>
    <row r="4" ht="30.75" customHeight="1" spans="1:5">
      <c r="A4" s="9"/>
      <c r="B4" s="5" t="s">
        <v>150</v>
      </c>
      <c r="C4" s="10" t="s">
        <v>151</v>
      </c>
      <c r="D4" s="5" t="s">
        <v>66</v>
      </c>
      <c r="E4" s="5" t="s">
        <v>2</v>
      </c>
    </row>
    <row r="5" ht="20.25" customHeight="1" spans="1:5">
      <c r="A5" s="9"/>
      <c r="B5" s="5" t="s">
        <v>152</v>
      </c>
      <c r="C5" s="10" t="s">
        <v>153</v>
      </c>
      <c r="D5" s="5" t="s">
        <v>66</v>
      </c>
      <c r="E5" s="5" t="s">
        <v>2</v>
      </c>
    </row>
    <row r="6" ht="20.25" customHeight="1" spans="1:5">
      <c r="A6" s="9"/>
      <c r="B6" s="5" t="s">
        <v>154</v>
      </c>
      <c r="C6" s="10" t="s">
        <v>155</v>
      </c>
      <c r="D6" s="5" t="s">
        <v>66</v>
      </c>
      <c r="E6" s="5" t="s">
        <v>2</v>
      </c>
    </row>
    <row r="7" ht="20.25" customHeight="1" spans="1:5">
      <c r="A7" s="9"/>
      <c r="B7" s="5" t="s">
        <v>156</v>
      </c>
      <c r="C7" s="10" t="s">
        <v>157</v>
      </c>
      <c r="D7" s="5" t="s">
        <v>66</v>
      </c>
      <c r="E7" s="5" t="s">
        <v>2</v>
      </c>
    </row>
    <row r="8" ht="18" customHeight="1" spans="1:5">
      <c r="A8" s="11"/>
      <c r="B8" s="5" t="s">
        <v>158</v>
      </c>
      <c r="C8" s="10" t="s">
        <v>81</v>
      </c>
      <c r="D8" s="5" t="s">
        <v>66</v>
      </c>
      <c r="E8" s="5" t="s">
        <v>2</v>
      </c>
    </row>
    <row r="9" ht="18" customHeight="1" spans="1:5">
      <c r="A9" s="12" t="s">
        <v>159</v>
      </c>
      <c r="B9" s="5" t="s">
        <v>160</v>
      </c>
      <c r="C9" s="10" t="s">
        <v>161</v>
      </c>
      <c r="D9" s="5">
        <v>8</v>
      </c>
      <c r="E9" s="7">
        <v>8</v>
      </c>
    </row>
    <row r="10" ht="18" customHeight="1" spans="1:5">
      <c r="A10" s="12"/>
      <c r="B10" s="5" t="s">
        <v>162</v>
      </c>
      <c r="C10" s="10" t="s">
        <v>163</v>
      </c>
      <c r="D10" s="5">
        <v>8</v>
      </c>
      <c r="E10" s="7">
        <v>3</v>
      </c>
    </row>
    <row r="11" customHeight="1" spans="1:5">
      <c r="A11" s="12" t="s">
        <v>164</v>
      </c>
      <c r="B11" s="5" t="s">
        <v>165</v>
      </c>
      <c r="C11" s="10" t="s">
        <v>166</v>
      </c>
      <c r="D11" s="5">
        <v>10</v>
      </c>
      <c r="E11" s="7">
        <v>10</v>
      </c>
    </row>
    <row r="12" customHeight="1" spans="1:5">
      <c r="A12" s="12"/>
      <c r="B12" s="5" t="s">
        <v>167</v>
      </c>
      <c r="C12" s="10" t="s">
        <v>168</v>
      </c>
      <c r="D12" s="5">
        <v>5</v>
      </c>
      <c r="E12" s="7">
        <v>5</v>
      </c>
    </row>
    <row r="13" customHeight="1" spans="1:5">
      <c r="A13" s="12"/>
      <c r="B13" s="5" t="s">
        <v>169</v>
      </c>
      <c r="C13" s="10" t="s">
        <v>170</v>
      </c>
      <c r="D13" s="5">
        <v>10</v>
      </c>
      <c r="E13" s="7">
        <v>10</v>
      </c>
    </row>
    <row r="14" ht="25.5" customHeight="1" spans="1:5">
      <c r="A14" s="12" t="s">
        <v>171</v>
      </c>
      <c r="B14" s="5" t="s">
        <v>172</v>
      </c>
      <c r="C14" s="10" t="s">
        <v>173</v>
      </c>
      <c r="D14" s="5">
        <v>8</v>
      </c>
      <c r="E14" s="7">
        <v>8</v>
      </c>
    </row>
    <row r="15" ht="28.5" customHeight="1" spans="1:5">
      <c r="A15" s="12"/>
      <c r="B15" s="5" t="s">
        <v>174</v>
      </c>
      <c r="C15" s="10" t="s">
        <v>175</v>
      </c>
      <c r="D15" s="5">
        <v>5</v>
      </c>
      <c r="E15" s="7">
        <v>5</v>
      </c>
    </row>
    <row r="16" customHeight="1" spans="1:5">
      <c r="A16" s="12"/>
      <c r="B16" s="5" t="s">
        <v>176</v>
      </c>
      <c r="C16" s="10" t="s">
        <v>177</v>
      </c>
      <c r="D16" s="5">
        <v>7</v>
      </c>
      <c r="E16" s="7">
        <v>7</v>
      </c>
    </row>
    <row r="17" ht="22.5" customHeight="1" spans="1:5">
      <c r="A17" s="12"/>
      <c r="B17" s="5" t="s">
        <v>178</v>
      </c>
      <c r="C17" s="10" t="s">
        <v>179</v>
      </c>
      <c r="D17" s="5">
        <v>9</v>
      </c>
      <c r="E17" s="7">
        <v>9</v>
      </c>
    </row>
    <row r="18" customHeight="1" spans="1:5">
      <c r="A18" s="5" t="s">
        <v>102</v>
      </c>
      <c r="B18" s="5"/>
      <c r="C18" s="5"/>
      <c r="D18" s="5">
        <f>SUM(D9:D17)</f>
        <v>70</v>
      </c>
      <c r="E18" s="7">
        <f>SUM(E9:E17)</f>
        <v>65</v>
      </c>
    </row>
  </sheetData>
  <mergeCells count="5">
    <mergeCell ref="A18:C18"/>
    <mergeCell ref="A2:A8"/>
    <mergeCell ref="A9:A10"/>
    <mergeCell ref="A11:A13"/>
    <mergeCell ref="A14:A1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C17" sqref="C17"/>
    </sheetView>
  </sheetViews>
  <sheetFormatPr defaultColWidth="9" defaultRowHeight="15.75" customHeight="1" outlineLevelCol="6"/>
  <cols>
    <col min="1" max="1" width="15.2545454545455" style="1" customWidth="1"/>
    <col min="2" max="2" width="7.37272727272727" style="2" customWidth="1"/>
    <col min="3" max="3" width="62.8727272727273" style="1" customWidth="1"/>
    <col min="4" max="4" width="7.75454545454545" style="2" customWidth="1"/>
    <col min="5" max="16384" width="9" style="1"/>
  </cols>
  <sheetData>
    <row r="1" customHeight="1" spans="1:5">
      <c r="A1" s="3" t="s">
        <v>59</v>
      </c>
      <c r="B1" s="3" t="s">
        <v>60</v>
      </c>
      <c r="C1" s="3" t="s">
        <v>61</v>
      </c>
      <c r="D1" s="3" t="s">
        <v>62</v>
      </c>
      <c r="E1" s="3" t="s">
        <v>63</v>
      </c>
    </row>
    <row r="2" ht="27.75" customHeight="1" spans="1:5">
      <c r="A2" s="4" t="s">
        <v>44</v>
      </c>
      <c r="B2" s="5" t="s">
        <v>180</v>
      </c>
      <c r="C2" s="6" t="s">
        <v>181</v>
      </c>
      <c r="D2" s="5" t="s">
        <v>66</v>
      </c>
      <c r="E2" s="5" t="s">
        <v>2</v>
      </c>
    </row>
    <row r="3" ht="18.75" customHeight="1" spans="1:5">
      <c r="A3" s="9"/>
      <c r="B3" s="5" t="s">
        <v>182</v>
      </c>
      <c r="C3" s="6" t="s">
        <v>183</v>
      </c>
      <c r="D3" s="5" t="s">
        <v>66</v>
      </c>
      <c r="E3" s="5" t="s">
        <v>2</v>
      </c>
    </row>
    <row r="4" ht="18" customHeight="1" spans="1:5">
      <c r="A4" s="9"/>
      <c r="B4" s="5" t="s">
        <v>184</v>
      </c>
      <c r="C4" s="6" t="s">
        <v>185</v>
      </c>
      <c r="D4" s="5" t="s">
        <v>66</v>
      </c>
      <c r="E4" s="5" t="s">
        <v>2</v>
      </c>
    </row>
    <row r="5" ht="29.25" customHeight="1" spans="1:5">
      <c r="A5" s="9"/>
      <c r="B5" s="5" t="s">
        <v>186</v>
      </c>
      <c r="C5" s="6" t="s">
        <v>187</v>
      </c>
      <c r="D5" s="5" t="s">
        <v>66</v>
      </c>
      <c r="E5" s="5" t="s">
        <v>2</v>
      </c>
    </row>
    <row r="6" ht="20.25" customHeight="1" spans="1:5">
      <c r="A6" s="9"/>
      <c r="B6" s="5" t="s">
        <v>188</v>
      </c>
      <c r="C6" s="6" t="s">
        <v>189</v>
      </c>
      <c r="D6" s="5" t="s">
        <v>66</v>
      </c>
      <c r="E6" s="5" t="s">
        <v>2</v>
      </c>
    </row>
    <row r="7" ht="28.5" customHeight="1" spans="1:5">
      <c r="A7" s="9"/>
      <c r="B7" s="5" t="s">
        <v>190</v>
      </c>
      <c r="C7" s="6" t="s">
        <v>191</v>
      </c>
      <c r="D7" s="5" t="s">
        <v>66</v>
      </c>
      <c r="E7" s="5" t="s">
        <v>2</v>
      </c>
    </row>
    <row r="8" ht="18" customHeight="1" spans="1:5">
      <c r="A8" s="9"/>
      <c r="B8" s="5" t="s">
        <v>192</v>
      </c>
      <c r="C8" s="10" t="s">
        <v>193</v>
      </c>
      <c r="D8" s="5" t="s">
        <v>66</v>
      </c>
      <c r="E8" s="5" t="s">
        <v>2</v>
      </c>
    </row>
    <row r="9" ht="18" customHeight="1" spans="1:5">
      <c r="A9" s="9"/>
      <c r="B9" s="5" t="s">
        <v>194</v>
      </c>
      <c r="C9" s="6" t="s">
        <v>195</v>
      </c>
      <c r="D9" s="5" t="s">
        <v>66</v>
      </c>
      <c r="E9" s="5" t="s">
        <v>2</v>
      </c>
    </row>
    <row r="10" customHeight="1" spans="1:5">
      <c r="A10" s="9"/>
      <c r="B10" s="5" t="s">
        <v>196</v>
      </c>
      <c r="C10" s="10" t="s">
        <v>197</v>
      </c>
      <c r="D10" s="5" t="s">
        <v>66</v>
      </c>
      <c r="E10" s="5" t="s">
        <v>2</v>
      </c>
    </row>
    <row r="11" ht="31.5" customHeight="1" spans="1:5">
      <c r="A11" s="9"/>
      <c r="B11" s="5" t="s">
        <v>198</v>
      </c>
      <c r="C11" s="13" t="s">
        <v>199</v>
      </c>
      <c r="D11" s="5" t="s">
        <v>66</v>
      </c>
      <c r="E11" s="5" t="s">
        <v>2</v>
      </c>
    </row>
    <row r="12" ht="18" customHeight="1" spans="1:5">
      <c r="A12" s="11"/>
      <c r="B12" s="5" t="s">
        <v>200</v>
      </c>
      <c r="C12" s="10" t="s">
        <v>81</v>
      </c>
      <c r="D12" s="5" t="s">
        <v>66</v>
      </c>
      <c r="E12" s="5" t="s">
        <v>2</v>
      </c>
    </row>
    <row r="13" customHeight="1" spans="1:5">
      <c r="A13" s="12" t="s">
        <v>201</v>
      </c>
      <c r="B13" s="5" t="s">
        <v>202</v>
      </c>
      <c r="C13" s="10" t="s">
        <v>203</v>
      </c>
      <c r="D13" s="5">
        <v>20</v>
      </c>
      <c r="E13" s="7">
        <v>0</v>
      </c>
    </row>
    <row r="14" ht="15" customHeight="1" spans="1:5">
      <c r="A14" s="12"/>
      <c r="B14" s="5" t="s">
        <v>204</v>
      </c>
      <c r="C14" s="10" t="s">
        <v>205</v>
      </c>
      <c r="D14" s="5">
        <v>12</v>
      </c>
      <c r="E14" s="7">
        <v>7</v>
      </c>
    </row>
    <row r="15" ht="15" customHeight="1" spans="1:5">
      <c r="A15" s="12"/>
      <c r="B15" s="5" t="s">
        <v>206</v>
      </c>
      <c r="C15" s="10" t="s">
        <v>207</v>
      </c>
      <c r="D15" s="5">
        <v>8</v>
      </c>
      <c r="E15" s="7">
        <v>8</v>
      </c>
    </row>
    <row r="16" customHeight="1" spans="1:5">
      <c r="A16" s="12" t="s">
        <v>208</v>
      </c>
      <c r="B16" s="5" t="s">
        <v>9</v>
      </c>
      <c r="C16" s="10" t="s">
        <v>209</v>
      </c>
      <c r="D16" s="5">
        <v>10</v>
      </c>
      <c r="E16" s="7">
        <v>10</v>
      </c>
    </row>
    <row r="17" ht="30" customHeight="1" spans="1:7">
      <c r="A17" s="12"/>
      <c r="B17" s="5" t="s">
        <v>210</v>
      </c>
      <c r="C17" s="10" t="s">
        <v>211</v>
      </c>
      <c r="D17" s="5">
        <v>10</v>
      </c>
      <c r="E17" s="7">
        <v>10</v>
      </c>
    </row>
    <row r="18" ht="18" customHeight="1" spans="1:7">
      <c r="A18" s="12"/>
      <c r="B18" s="5" t="s">
        <v>212</v>
      </c>
      <c r="C18" s="10" t="s">
        <v>213</v>
      </c>
      <c r="D18" s="5">
        <v>5</v>
      </c>
      <c r="E18" s="7">
        <v>5</v>
      </c>
    </row>
    <row r="19" ht="18" customHeight="1" spans="1:7">
      <c r="A19" s="12"/>
      <c r="B19" s="5" t="s">
        <v>214</v>
      </c>
      <c r="C19" s="10" t="s">
        <v>215</v>
      </c>
      <c r="D19" s="5">
        <v>10</v>
      </c>
      <c r="E19" s="7">
        <v>10</v>
      </c>
    </row>
    <row r="20" ht="18" customHeight="1" spans="1:7">
      <c r="A20" s="12"/>
      <c r="B20" s="5" t="s">
        <v>216</v>
      </c>
      <c r="C20" s="10" t="s">
        <v>217</v>
      </c>
      <c r="D20" s="5">
        <v>10</v>
      </c>
      <c r="E20" s="7">
        <v>10</v>
      </c>
    </row>
    <row r="21" ht="18" customHeight="1" spans="1:7">
      <c r="A21" s="12"/>
      <c r="B21" s="5" t="s">
        <v>218</v>
      </c>
      <c r="C21" s="10" t="s">
        <v>219</v>
      </c>
      <c r="D21" s="5">
        <v>15</v>
      </c>
      <c r="E21" s="7">
        <v>15</v>
      </c>
    </row>
    <row r="22" ht="18" customHeight="1" spans="1:7">
      <c r="A22" s="12" t="s">
        <v>220</v>
      </c>
      <c r="B22" s="5" t="s">
        <v>16</v>
      </c>
      <c r="C22" s="10" t="s">
        <v>221</v>
      </c>
      <c r="D22" s="5">
        <v>15</v>
      </c>
      <c r="E22" s="7">
        <v>15</v>
      </c>
    </row>
    <row r="23" ht="18" customHeight="1" spans="1:7">
      <c r="A23" s="12"/>
      <c r="B23" s="5" t="s">
        <v>222</v>
      </c>
      <c r="C23" s="10" t="s">
        <v>223</v>
      </c>
      <c r="D23" s="5">
        <v>12</v>
      </c>
      <c r="E23" s="7">
        <v>12</v>
      </c>
    </row>
    <row r="24" ht="30" customHeight="1" spans="1:7">
      <c r="A24" s="12"/>
      <c r="B24" s="5" t="s">
        <v>224</v>
      </c>
      <c r="C24" s="10" t="s">
        <v>225</v>
      </c>
      <c r="D24" s="5">
        <v>8</v>
      </c>
      <c r="E24" s="7">
        <v>8</v>
      </c>
    </row>
    <row r="25" ht="17.25" customHeight="1" spans="1:7">
      <c r="A25" s="12"/>
      <c r="B25" s="5" t="s">
        <v>226</v>
      </c>
      <c r="C25" s="10" t="s">
        <v>227</v>
      </c>
      <c r="D25" s="5">
        <v>15</v>
      </c>
      <c r="E25" s="7">
        <v>10</v>
      </c>
    </row>
    <row r="26" ht="17.25" customHeight="1" spans="1:7">
      <c r="A26" s="12" t="s">
        <v>228</v>
      </c>
      <c r="B26" s="5" t="s">
        <v>229</v>
      </c>
      <c r="C26" s="10" t="s">
        <v>230</v>
      </c>
      <c r="D26" s="5">
        <v>8</v>
      </c>
      <c r="E26" s="7">
        <v>8</v>
      </c>
    </row>
    <row r="27" ht="17.25" customHeight="1" spans="1:7">
      <c r="A27" s="12"/>
      <c r="B27" s="5" t="s">
        <v>231</v>
      </c>
      <c r="C27" s="10" t="s">
        <v>232</v>
      </c>
      <c r="D27" s="5">
        <v>10</v>
      </c>
      <c r="E27" s="7">
        <v>5</v>
      </c>
    </row>
    <row r="28" ht="17.25" customHeight="1" spans="1:7">
      <c r="A28" s="12"/>
      <c r="B28" s="5" t="s">
        <v>233</v>
      </c>
      <c r="C28" s="10" t="s">
        <v>234</v>
      </c>
      <c r="D28" s="5">
        <v>8</v>
      </c>
      <c r="E28" s="7">
        <v>3</v>
      </c>
    </row>
    <row r="29" ht="17.25" customHeight="1" spans="1:7">
      <c r="A29" s="12"/>
      <c r="B29" s="5" t="s">
        <v>235</v>
      </c>
      <c r="C29" s="10" t="s">
        <v>236</v>
      </c>
      <c r="D29" s="5">
        <v>12</v>
      </c>
      <c r="E29" s="7">
        <v>3</v>
      </c>
    </row>
    <row r="30" ht="17.25" customHeight="1" spans="1:7">
      <c r="A30" s="12"/>
      <c r="B30" s="5" t="s">
        <v>29</v>
      </c>
      <c r="C30" s="10" t="s">
        <v>237</v>
      </c>
      <c r="D30" s="5">
        <v>12</v>
      </c>
      <c r="E30" s="7">
        <v>4</v>
      </c>
      <c r="G30" s="14"/>
    </row>
    <row r="31" customHeight="1" spans="1:7">
      <c r="A31" s="5" t="s">
        <v>102</v>
      </c>
      <c r="B31" s="5"/>
      <c r="C31" s="5"/>
      <c r="D31" s="5">
        <f>SUM(D8:D30)</f>
        <v>200</v>
      </c>
      <c r="E31" s="7">
        <f>SUM(E13:E30)</f>
        <v>143</v>
      </c>
    </row>
  </sheetData>
  <mergeCells count="6">
    <mergeCell ref="A31:C31"/>
    <mergeCell ref="A2:A12"/>
    <mergeCell ref="A13:A15"/>
    <mergeCell ref="A16:A21"/>
    <mergeCell ref="A22:A25"/>
    <mergeCell ref="A26:A30"/>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G12" sqref="G12"/>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59</v>
      </c>
      <c r="B1" s="3" t="s">
        <v>60</v>
      </c>
      <c r="C1" s="3" t="s">
        <v>61</v>
      </c>
      <c r="D1" s="3" t="s">
        <v>62</v>
      </c>
      <c r="E1" s="3" t="s">
        <v>63</v>
      </c>
    </row>
    <row r="2" ht="19.5" customHeight="1" spans="1:5">
      <c r="A2" s="4" t="s">
        <v>44</v>
      </c>
      <c r="B2" s="5" t="s">
        <v>238</v>
      </c>
      <c r="C2" s="10" t="s">
        <v>239</v>
      </c>
      <c r="D2" s="5" t="s">
        <v>66</v>
      </c>
      <c r="E2" s="5" t="s">
        <v>2</v>
      </c>
    </row>
    <row r="3" ht="19.5" customHeight="1" spans="1:5">
      <c r="A3" s="9"/>
      <c r="B3" s="5" t="s">
        <v>240</v>
      </c>
      <c r="C3" s="10" t="s">
        <v>241</v>
      </c>
      <c r="D3" s="5" t="s">
        <v>66</v>
      </c>
      <c r="E3" s="5" t="s">
        <v>2</v>
      </c>
    </row>
    <row r="4" ht="39.75" customHeight="1" spans="1:5">
      <c r="A4" s="9"/>
      <c r="B4" s="5" t="s">
        <v>242</v>
      </c>
      <c r="C4" s="10" t="s">
        <v>243</v>
      </c>
      <c r="D4" s="5" t="s">
        <v>66</v>
      </c>
      <c r="E4" s="5" t="s">
        <v>2</v>
      </c>
    </row>
    <row r="5" ht="31.5" customHeight="1" spans="1:5">
      <c r="A5" s="9"/>
      <c r="B5" s="5" t="s">
        <v>244</v>
      </c>
      <c r="C5" s="10" t="s">
        <v>245</v>
      </c>
      <c r="D5" s="5" t="s">
        <v>66</v>
      </c>
      <c r="E5" s="5" t="s">
        <v>2</v>
      </c>
    </row>
    <row r="6" ht="18" customHeight="1" spans="1:5">
      <c r="A6" s="9"/>
      <c r="B6" s="5" t="s">
        <v>246</v>
      </c>
      <c r="C6" s="10" t="s">
        <v>247</v>
      </c>
      <c r="D6" s="5" t="s">
        <v>66</v>
      </c>
      <c r="E6" s="5" t="s">
        <v>2</v>
      </c>
    </row>
    <row r="7" customHeight="1" spans="1:5">
      <c r="A7" s="9"/>
      <c r="B7" s="5" t="s">
        <v>248</v>
      </c>
      <c r="C7" s="10" t="s">
        <v>249</v>
      </c>
      <c r="D7" s="5" t="s">
        <v>66</v>
      </c>
      <c r="E7" s="5" t="s">
        <v>2</v>
      </c>
    </row>
    <row r="8" ht="18" customHeight="1" spans="1:5">
      <c r="A8" s="9"/>
      <c r="B8" s="5" t="s">
        <v>250</v>
      </c>
      <c r="C8" s="10" t="s">
        <v>251</v>
      </c>
      <c r="D8" s="5" t="s">
        <v>66</v>
      </c>
      <c r="E8" s="5" t="s">
        <v>2</v>
      </c>
    </row>
    <row r="9" ht="18" customHeight="1" spans="1:5">
      <c r="A9" s="11"/>
      <c r="B9" s="5" t="s">
        <v>252</v>
      </c>
      <c r="C9" s="10" t="s">
        <v>81</v>
      </c>
      <c r="D9" s="5" t="s">
        <v>66</v>
      </c>
      <c r="E9" s="5" t="s">
        <v>2</v>
      </c>
    </row>
    <row r="10" ht="18" customHeight="1" spans="1:5">
      <c r="A10" s="12" t="s">
        <v>253</v>
      </c>
      <c r="B10" s="5" t="s">
        <v>254</v>
      </c>
      <c r="C10" s="10" t="s">
        <v>255</v>
      </c>
      <c r="D10" s="5">
        <v>10</v>
      </c>
      <c r="E10" s="7">
        <v>10</v>
      </c>
    </row>
    <row r="11" customHeight="1" spans="1:5">
      <c r="A11" s="12"/>
      <c r="B11" s="5" t="s">
        <v>256</v>
      </c>
      <c r="C11" s="10" t="s">
        <v>257</v>
      </c>
      <c r="D11" s="5">
        <v>10</v>
      </c>
      <c r="E11" s="7">
        <v>10</v>
      </c>
    </row>
    <row r="12" customHeight="1" spans="1:5">
      <c r="A12" s="12"/>
      <c r="B12" s="5" t="s">
        <v>258</v>
      </c>
      <c r="C12" s="10" t="s">
        <v>259</v>
      </c>
      <c r="D12" s="5">
        <v>16</v>
      </c>
      <c r="E12" s="7">
        <v>16</v>
      </c>
    </row>
    <row r="13" customHeight="1" spans="1:5">
      <c r="A13" s="12"/>
      <c r="B13" s="5" t="s">
        <v>260</v>
      </c>
      <c r="C13" s="10" t="s">
        <v>261</v>
      </c>
      <c r="D13" s="5">
        <v>9</v>
      </c>
      <c r="E13" s="7">
        <v>9</v>
      </c>
    </row>
    <row r="14" ht="16.5" customHeight="1" spans="1:5">
      <c r="A14" s="12"/>
      <c r="B14" s="5" t="s">
        <v>262</v>
      </c>
      <c r="C14" s="10" t="s">
        <v>263</v>
      </c>
      <c r="D14" s="5">
        <v>15</v>
      </c>
      <c r="E14" s="7">
        <v>15</v>
      </c>
    </row>
    <row r="15" ht="17.25" customHeight="1" spans="1:5">
      <c r="A15" s="12" t="s">
        <v>264</v>
      </c>
      <c r="B15" s="5" t="s">
        <v>265</v>
      </c>
      <c r="C15" s="10" t="s">
        <v>266</v>
      </c>
      <c r="D15" s="5">
        <v>10</v>
      </c>
      <c r="E15" s="7">
        <v>10</v>
      </c>
    </row>
    <row r="16" customHeight="1" spans="1:5">
      <c r="A16" s="12"/>
      <c r="B16" s="5" t="s">
        <v>267</v>
      </c>
      <c r="C16" s="10" t="s">
        <v>268</v>
      </c>
      <c r="D16" s="5">
        <v>10</v>
      </c>
      <c r="E16" s="7">
        <v>10</v>
      </c>
    </row>
    <row r="17" customHeight="1" spans="1:5">
      <c r="A17" s="12"/>
      <c r="B17" s="5" t="s">
        <v>269</v>
      </c>
      <c r="C17" s="10" t="s">
        <v>270</v>
      </c>
      <c r="D17" s="5">
        <v>10</v>
      </c>
      <c r="E17" s="7">
        <v>7</v>
      </c>
    </row>
    <row r="18" customHeight="1" spans="1:5">
      <c r="A18" s="12"/>
      <c r="B18" s="5" t="s">
        <v>271</v>
      </c>
      <c r="C18" s="10" t="s">
        <v>272</v>
      </c>
      <c r="D18" s="5">
        <v>10</v>
      </c>
      <c r="E18" s="7">
        <v>10</v>
      </c>
    </row>
    <row r="19" customHeight="1" spans="1:5">
      <c r="A19" s="5" t="s">
        <v>102</v>
      </c>
      <c r="B19" s="5"/>
      <c r="C19" s="5"/>
      <c r="D19" s="5">
        <f>SUM(D8:D18)</f>
        <v>100</v>
      </c>
      <c r="E19" s="7">
        <f>SUM(E10:E18)</f>
        <v>97</v>
      </c>
    </row>
  </sheetData>
  <mergeCells count="4">
    <mergeCell ref="A19:C19"/>
    <mergeCell ref="A2:A9"/>
    <mergeCell ref="A10:A14"/>
    <mergeCell ref="A15:A18"/>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zoomScale="115" zoomScaleNormal="115" workbookViewId="0">
      <selection activeCell="D17" sqref="D17"/>
    </sheetView>
  </sheetViews>
  <sheetFormatPr defaultColWidth="9" defaultRowHeight="15.75" customHeight="1"/>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15">
      <c r="A1" s="3" t="s">
        <v>59</v>
      </c>
      <c r="B1" s="3" t="s">
        <v>60</v>
      </c>
      <c r="C1" s="3" t="s">
        <v>61</v>
      </c>
      <c r="D1" s="3" t="s">
        <v>62</v>
      </c>
      <c r="E1" s="3" t="s">
        <v>63</v>
      </c>
    </row>
    <row r="2" ht="18.75" customHeight="1" spans="1:15">
      <c r="A2" s="4" t="s">
        <v>273</v>
      </c>
      <c r="B2" s="5" t="s">
        <v>274</v>
      </c>
      <c r="C2" s="6" t="s">
        <v>275</v>
      </c>
      <c r="D2" s="5">
        <v>30</v>
      </c>
      <c r="E2" s="7">
        <v>10</v>
      </c>
      <c r="O2" s="8">
        <f>SUM(E2:E10)</f>
        <v>41</v>
      </c>
    </row>
    <row r="3" ht="18.75" customHeight="1" spans="1:15">
      <c r="A3" s="9"/>
      <c r="B3" s="5" t="s">
        <v>276</v>
      </c>
      <c r="C3" s="6" t="s">
        <v>277</v>
      </c>
      <c r="D3" s="5">
        <v>30</v>
      </c>
      <c r="E3" s="7">
        <v>0</v>
      </c>
    </row>
    <row r="4" ht="18.75" customHeight="1" spans="1:15">
      <c r="A4" s="9"/>
      <c r="B4" s="5" t="s">
        <v>278</v>
      </c>
      <c r="C4" s="10" t="s">
        <v>279</v>
      </c>
      <c r="D4" s="5">
        <v>20</v>
      </c>
      <c r="E4" s="7">
        <v>8</v>
      </c>
    </row>
    <row r="5" ht="18.75" customHeight="1" spans="1:15">
      <c r="A5" s="9"/>
      <c r="B5" s="5" t="s">
        <v>280</v>
      </c>
      <c r="C5" s="10" t="s">
        <v>281</v>
      </c>
      <c r="D5" s="5">
        <v>5</v>
      </c>
      <c r="E5" s="7">
        <v>3</v>
      </c>
    </row>
    <row r="6" ht="18.75" customHeight="1" spans="1:15">
      <c r="A6" s="9"/>
      <c r="B6" s="5" t="s">
        <v>282</v>
      </c>
      <c r="C6" s="10" t="s">
        <v>283</v>
      </c>
      <c r="D6" s="5">
        <v>10</v>
      </c>
      <c r="E6" s="7">
        <v>0</v>
      </c>
    </row>
    <row r="7" ht="18.75" customHeight="1" spans="1:15">
      <c r="A7" s="9"/>
      <c r="B7" s="5" t="s">
        <v>284</v>
      </c>
      <c r="C7" s="10" t="s">
        <v>285</v>
      </c>
      <c r="D7" s="5">
        <v>15</v>
      </c>
      <c r="E7" s="7">
        <v>0</v>
      </c>
    </row>
    <row r="8" ht="18.75" customHeight="1" spans="1:15">
      <c r="A8" s="9"/>
      <c r="B8" s="5" t="s">
        <v>26</v>
      </c>
      <c r="C8" s="10" t="s">
        <v>286</v>
      </c>
      <c r="D8" s="5">
        <v>30</v>
      </c>
      <c r="E8" s="7">
        <v>20</v>
      </c>
    </row>
    <row r="9" ht="18.75" customHeight="1" spans="1:15">
      <c r="A9" s="9"/>
      <c r="B9" s="5" t="s">
        <v>287</v>
      </c>
      <c r="C9" s="10" t="s">
        <v>288</v>
      </c>
      <c r="D9" s="5">
        <v>30</v>
      </c>
      <c r="E9" s="7">
        <v>0</v>
      </c>
    </row>
    <row r="10" ht="27.75" customHeight="1" spans="1:15">
      <c r="A10" s="11"/>
      <c r="B10" s="5" t="s">
        <v>289</v>
      </c>
      <c r="C10" s="10" t="s">
        <v>290</v>
      </c>
      <c r="D10" s="5">
        <v>40</v>
      </c>
      <c r="E10" s="7">
        <v>0</v>
      </c>
    </row>
    <row r="11" customHeight="1" spans="1:15">
      <c r="A11" s="5" t="s">
        <v>102</v>
      </c>
      <c r="B11" s="5"/>
      <c r="C11" s="5"/>
      <c r="D11" s="5">
        <f>SUM(D2:D10)</f>
        <v>210</v>
      </c>
      <c r="E11" s="7">
        <f>IF(O2&gt;100,100,O2)</f>
        <v>41</v>
      </c>
    </row>
  </sheetData>
  <mergeCells count="2">
    <mergeCell ref="A11:C11"/>
    <mergeCell ref="A2:A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评价汇总</vt:lpstr>
      <vt:lpstr>4安全耐久</vt:lpstr>
      <vt:lpstr>5健康舒适</vt:lpstr>
      <vt:lpstr>6生活便利</vt:lpstr>
      <vt:lpstr>7资源节约</vt:lpstr>
      <vt:lpstr>8环境宜居</vt:lpstr>
      <vt:lpstr>9提高与创新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ý</cp:lastModifiedBy>
  <dcterms:created xsi:type="dcterms:W3CDTF">2021-02-01T05:43:00Z</dcterms:created>
  <dcterms:modified xsi:type="dcterms:W3CDTF">2026-03-25T13:21:30Z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E3AAF2FD3B324A48BB34C6BD4119040D_12</vt:lpwstr>
  </property>
  <property fmtid="{D5CDD505-2E9C-101B-9397-08002B2CF9AE}" pid="4" name="CalculationRule">
    <vt:i4>0</vt:i4>
  </property>
</Properties>
</file>